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3 (3)" sheetId="1" r:id="rId1"/>
  </sheets>
  <definedNames>
    <definedName name="_xlnm.Print_Area" localSheetId="0">'Лист3 (3)'!$A$1:$M$81</definedName>
    <definedName name="_xlnm.Print_Titles" localSheetId="0">'Лист3 (3)'!$5:$7</definedName>
    <definedName name="Excel_BuiltIn_Print_Area" localSheetId="0">'Лист3 (3)'!$A$1:$M$81</definedName>
    <definedName name="Excel_BuiltIn_Print_Titles" localSheetId="0">'Лист3 (3)'!$5:$7</definedName>
  </definedNames>
  <calcPr fullCalcOnLoad="1"/>
</workbook>
</file>

<file path=xl/sharedStrings.xml><?xml version="1.0" encoding="utf-8"?>
<sst xmlns="http://schemas.openxmlformats.org/spreadsheetml/2006/main" count="748" uniqueCount="215">
  <si>
    <t xml:space="preserve">Приложение 2   к решению Селиванихинского сельского Совета депутатов от .2020г. № ***-рс </t>
  </si>
  <si>
    <t xml:space="preserve">Доходы бюджета  сельсовета за 2019 год
</t>
  </si>
  <si>
    <t>№ строки</t>
  </si>
  <si>
    <t>Код классификации доходов бюджета</t>
  </si>
  <si>
    <t>Наименование кода классификации доходов бюджета</t>
  </si>
  <si>
    <t>План</t>
  </si>
  <si>
    <t>Исполнено</t>
  </si>
  <si>
    <t>% исполнения</t>
  </si>
  <si>
    <t>код главного администратора</t>
  </si>
  <si>
    <t>код группы</t>
  </si>
  <si>
    <t>код подгруппы</t>
  </si>
  <si>
    <t>код статьи</t>
  </si>
  <si>
    <t>код подстатьи</t>
  </si>
  <si>
    <t>код элемента</t>
  </si>
  <si>
    <t>код группы подвида</t>
  </si>
  <si>
    <t>код аналитической группы подвида</t>
  </si>
  <si>
    <t>1</t>
  </si>
  <si>
    <t>000</t>
  </si>
  <si>
    <t>00</t>
  </si>
  <si>
    <t>0000</t>
  </si>
  <si>
    <t>НАЛОГОВЫЕ И НЕНАЛОГОВЫЕ ДОХОДЫ</t>
  </si>
  <si>
    <t>2</t>
  </si>
  <si>
    <t>182</t>
  </si>
  <si>
    <t>01</t>
  </si>
  <si>
    <t>НАЛОГИ НА ПРИБЫЛЬ, ДОХОДЫ</t>
  </si>
  <si>
    <t>3</t>
  </si>
  <si>
    <t>02</t>
  </si>
  <si>
    <t>110</t>
  </si>
  <si>
    <t>Налог на доходы физических лиц</t>
  </si>
  <si>
    <t>4</t>
  </si>
  <si>
    <t>010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</si>
  <si>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</si>
  <si>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5</t>
  </si>
  <si>
    <t>020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</si>
  <si>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</si>
  <si>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6</t>
  </si>
  <si>
    <t>030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</si>
  <si>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</si>
  <si>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7</t>
  </si>
  <si>
    <t>03</t>
  </si>
  <si>
    <t>НАЛОГИ НА ТОВАРЫ (РАБОТЫ, УСЛУГИ), РЕАЛИЗУЕМЫЕ НА ТЕРРИТОРИИ РОССИЙСКОЙ ФЕДЕРАЦИИ</t>
  </si>
  <si>
    <t>8</t>
  </si>
  <si>
    <t>100</t>
  </si>
  <si>
    <t>Акцизы по подакцизным товарам (продукции), производимым на территории Российской Федерации</t>
  </si>
  <si>
    <t>9</t>
  </si>
  <si>
    <t>230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</si>
  <si>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</si>
  <si>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</t>
  </si>
  <si>
    <t>231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</si>
  <si>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</si>
  <si>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11</t>
  </si>
  <si>
    <t>240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</si>
  <si>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</si>
  <si>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12</t>
  </si>
  <si>
    <t>241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</si>
  <si>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</si>
  <si>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13</t>
  </si>
  <si>
    <t>250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</si>
  <si>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</si>
  <si>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14</t>
  </si>
  <si>
    <t>251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</si>
  <si>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</si>
  <si>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15</t>
  </si>
  <si>
    <t>260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</si>
  <si>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</si>
  <si>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16</t>
  </si>
  <si>
    <t>261</t>
  </si>
  <si>
    <t xml:space="preserve"> 
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</si>
  <si>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17</t>
  </si>
  <si>
    <t>05</t>
  </si>
  <si>
    <t>НАЛОГИ НА СОВОКУПНЫЙ ДОХОД</t>
  </si>
  <si>
    <t>18</t>
  </si>
  <si>
    <t>Единый сельскохозяйственный налог</t>
  </si>
  <si>
    <t>19</t>
  </si>
  <si>
    <t>20</t>
  </si>
  <si>
    <t>06</t>
  </si>
  <si>
    <t>НАЛОГИ НА ИМУЩЕСТВО</t>
  </si>
  <si>
    <t>21</t>
  </si>
  <si>
    <t>Налог на имущество физических лиц</t>
  </si>
  <si>
    <t>22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</si>
  <si>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</si>
  <si>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23</t>
  </si>
  <si>
    <t>Земельный налог</t>
  </si>
  <si>
    <t>24</t>
  </si>
  <si>
    <t>Земельный налог с организаций</t>
  </si>
  <si>
    <t>25</t>
  </si>
  <si>
    <t>033</t>
  </si>
  <si>
    <t>Земельный налог с организаций, обладающих земельным участком, расположенным в границах сельских поселений</t>
  </si>
  <si>
    <t>26</t>
  </si>
  <si>
    <t>040</t>
  </si>
  <si>
    <t>Земельный налог с физических лиц</t>
  </si>
  <si>
    <t>27</t>
  </si>
  <si>
    <t>043</t>
  </si>
  <si>
    <t>Земельный налог с физических лиц, обладающих земельным участком, расположенным в границах сельских поселений</t>
  </si>
  <si>
    <t>28</t>
  </si>
  <si>
    <t>824</t>
  </si>
  <si>
    <t>08</t>
  </si>
  <si>
    <t>ГОСУДАРСТВЕННАЯ ПОШЛИНА</t>
  </si>
  <si>
    <t>29</t>
  </si>
  <si>
    <t>04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</si>
  <si>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</si>
  <si>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30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</si>
  <si>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</si>
  <si>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31</t>
  </si>
  <si>
    <t>ДОХОДЫ ОТ ИСПОЛЬЗОВАНИЯ ИМУЩЕСТВА, НАХОДЯЩЕГОСЯ В ГОСУДАРСТВЕННОЙ И МУНИЦИПАЛЬНОЙ СОБСТВЕННОСТИ</t>
  </si>
  <si>
    <t>32</t>
  </si>
  <si>
    <t>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</si>
  <si>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</si>
  <si>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33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</si>
  <si>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</si>
  <si>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025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</si>
  <si>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</si>
  <si>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34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</si>
  <si>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</si>
  <si>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35</t>
  </si>
  <si>
    <t>035</t>
  </si>
  <si>
    <t>Доходы от сдачи в аренду имущества, находящегося в оперативном управлении органов государственной власти субъектов Российской Федерации и созданных ими учреждений (за исключением имущества бюджетных и автономных учреждений субъектов Российской Федерации)</t>
  </si>
  <si>
    <t>36</t>
  </si>
  <si>
    <t>09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</si>
  <si>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</si>
  <si>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37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</si>
  <si>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</si>
  <si>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38</t>
  </si>
  <si>
    <t>045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</si>
  <si>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</si>
  <si>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39</t>
  </si>
  <si>
    <t>430</t>
  </si>
  <si>
    <t>ДОХОДЫ ОТ ПРОДАЖИ МАТЕРИАЛЬНЫХ И НЕМАТЕРИАЛЬНЫХ АКТИВОВ</t>
  </si>
  <si>
    <t>40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</si>
  <si>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</si>
  <si>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41</t>
  </si>
  <si>
    <t>Доходы от продажи зем.участков,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</si>
  <si>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42</t>
  </si>
  <si>
    <t>ШТРАФЫ, САНКЦИИ, ВОЗМЕЩЕНИЕ УЩЕРБА</t>
  </si>
  <si>
    <t>43</t>
  </si>
  <si>
    <t>90</t>
  </si>
  <si>
    <t>140</t>
  </si>
  <si>
    <t>Прочие поступления от денежных взысканий (штрафов) и иных сумм в возмещение ущерба</t>
  </si>
  <si>
    <t>44</t>
  </si>
  <si>
    <t>050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</si>
  <si>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</si>
  <si>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45</t>
  </si>
  <si>
    <t>БЕЗВОЗМЕЗДНЫЕ ПОСТУПЛЕНИЯ</t>
  </si>
  <si>
    <t>46</t>
  </si>
  <si>
    <t>БЕЗВОЗМЕЗДНЫЕ ПОСТУПЛЕНИЯ ОТ ДРУГИХ БЮДЖЕТОВ БЮДЖЕТНОЙ СИСТЕМЫ РОССИЙСКОЙ ФЕДЕРАЦИИ</t>
  </si>
  <si>
    <t>47</t>
  </si>
  <si>
    <t>150</t>
  </si>
  <si>
    <t>Дотации бюджетам бюджетной системы Российской Федерации</t>
  </si>
  <si>
    <t>001</t>
  </si>
  <si>
    <t>Дотации на выравнивание бюджетной обеспеченности</t>
  </si>
  <si>
    <t>48</t>
  </si>
  <si>
    <t>Дотации бюджетам сельских поселений на выравнивание бюджетной обеспеченности</t>
  </si>
  <si>
    <t>49</t>
  </si>
  <si>
    <t>7601</t>
  </si>
  <si>
    <t>Дотации бюджетам сельских поселений на выравнивание бюджетной обеспеченности из краевого бюджета</t>
  </si>
  <si>
    <t>50</t>
  </si>
  <si>
    <t>Субвенции бюджетам бюджетной системы Российской Федерации</t>
  </si>
  <si>
    <t>51</t>
  </si>
  <si>
    <t>024</t>
  </si>
  <si>
    <t>Субвенции местным бюджетам на выполнение передаваемых полномочий субъектов Российской Федерации</t>
  </si>
  <si>
    <t>52</t>
  </si>
  <si>
    <t>Субвенции бюджетам сельских поселений на выполнение передаваемых полномочий субъектов Российской Федерации</t>
  </si>
  <si>
    <t>53</t>
  </si>
  <si>
    <t>7514</t>
  </si>
  <si>
    <t>Субвенции бюджетам сельских поселений на выполнение государственных полномочий по созданию и обеспечению деятельности административных комиссий (в соответствии с Законом края от 23 апреля 2009 года № 8-3170) в рамках непрограммных расходов органов судебной власти</t>
  </si>
  <si>
    <t>54</t>
  </si>
  <si>
    <t>118</t>
  </si>
  <si>
    <t>Субвенции бюджетам на осуществление первичного воинского учета на территориях, где отсутствуют военные комиссариаты</t>
  </si>
  <si>
    <t>55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</si>
  <si>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комиссариаты, по министерству финансов Красноярского края в рамках непрограммных расходов отдельных органов исполнительной власти</t>
  </si>
  <si>
    <t>56</t>
  </si>
  <si>
    <t>Иные межбюджетные трансферты</t>
  </si>
  <si>
    <t>57</t>
  </si>
  <si>
    <t>999</t>
  </si>
  <si>
    <t>Прочие межбюджетные трансферты, передаваемые бюджетам</t>
  </si>
  <si>
    <t>58</t>
  </si>
  <si>
    <t>Прочие межбюджетные трансферты, передаваемые бюджетам сельских поселений</t>
  </si>
  <si>
    <t>59</t>
  </si>
  <si>
    <t>0020</t>
  </si>
  <si>
    <t>Прочие межбюджетные трансферты, передаваемые бюджетам сельских поселений из резервного фонда администрации Минусинского района</t>
  </si>
  <si>
    <t>60</t>
  </si>
  <si>
    <t>1021</t>
  </si>
  <si>
    <t>Прочие межбюджетные трансферты, передаваемые бюджетам сельских поселений на 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</t>
  </si>
  <si>
    <t>61</t>
  </si>
  <si>
    <t>1023</t>
  </si>
  <si>
    <t>Прочие межбюджетные трансферты, передаваемые бюджетам сельских поселений на повышение минимальных размеров окладов (должностных окладов), ставок заработной платы работников бюджетной сферы края, которым предоставляется региональная выплата, и выплату заработной платы отдельным категориям работников бюджетной сферы края в части, соответствующей размерам заработной платы, установленным для целей расчета региональной выплаты, в связи с повышением размеров их оплаты труда по министерству финансов Красноярского края в рамках непрограммных расходов отдельных органов исполнительной власти</t>
  </si>
  <si>
    <t>62</t>
  </si>
  <si>
    <t>1038</t>
  </si>
  <si>
    <t xml:space="preserve">Прочие межбюджетные трансферты, передаваемые бюджетам сельских поселений  на повышение с 01 октября 2019 года на 4,3 процента заработной платы работников бюджетной сферы Красноярского края за исключением заработной платы отдельных категорий работников, увелечение оплаты труда которых осуществляется в соответствии с Указами Президента Российской Федерации, предусматривающими мероприятия по повышению заработной платы, а также в связи с увеличением региональных выплат и (или) выплат, обеспечивающих уровень заработной платы работников бюджетной сферы не ниже размера минимальной заработной платы (минимального размера оплаты труда), по министерству финансов Красноярского края в рамках непрограммных расходов отдельных органов исполнительной власти </t>
  </si>
  <si>
    <t>63</t>
  </si>
  <si>
    <t>7412</t>
  </si>
  <si>
    <t>Прочие межбюджетные трансферты, передаваемые бюджетам сельских поселений на обеспечение первичных мер пожарной безопасности в рамках подпрограммы «Предупреждение, спасение, помощь населению в чрезвычайных ситуациях» государственной программы Красноярского края «Защита от чрезвычайных ситуаций природного и техногенного характера и обеспечение безопасности населения»</t>
  </si>
  <si>
    <t>64</t>
  </si>
  <si>
    <t>7463</t>
  </si>
  <si>
    <t>Прочие межбюджетные трансферты, передаваемые бюджетам сельских поселений на организацию (строительство) мест площадок накопления отходов потребления и приобретения контейнерного оборудования в рамках подпрограммы «Обращение с отходами»</t>
  </si>
  <si>
    <t>65</t>
  </si>
  <si>
    <t>7492</t>
  </si>
  <si>
    <t>Прочие межбюджетные трансферты, передаваемые бюджетам сельских поселений на реализацию мероприятий, направленных на повышение безопасности дорожного движения, за счет средств дорожного фонда Красноярского края в рамках подпрограммы «Повышение безопасности дорожного движения» государственной программы Красноярского края «Развитие транспортной системы»</t>
  </si>
  <si>
    <t>66</t>
  </si>
  <si>
    <t>7508</t>
  </si>
  <si>
    <t>Прочие межбюджетные трансферты, передаваемые бюджетам сельских поселений на содержание автомобильных дорог общего пользования местного значения за счет средств дорожного фонда Красноярского края в рамках подпрограммы «Дороги Красноярья» государственной программы Красноярского края «Развитие транспортной системы»</t>
  </si>
  <si>
    <t>67</t>
  </si>
  <si>
    <t>7509</t>
  </si>
  <si>
    <t>Прочие межбюджетные трансферты, передаваемые бюджетам сельских поселений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«Дороги Красноярья» государственной программы Красноярского края «Развитие транспортной системы»</t>
  </si>
  <si>
    <t>68</t>
  </si>
  <si>
    <t>8602</t>
  </si>
  <si>
    <t>Прочие межбюджетные трансферты, передаваемые бюджетам сельских поселений на поддержку мер по обеспечению сбалансированности бюджетов из районного бюджета</t>
  </si>
  <si>
    <t>69</t>
  </si>
  <si>
    <t>07</t>
  </si>
  <si>
    <t>ПРОЧИЕ БЕЗВОЗМЕЗДНЫЕ ПОСТУПЛЕНИЯ</t>
  </si>
  <si>
    <t>70</t>
  </si>
  <si>
    <t>Прочие безвозмездные поступления в бюджеты сельских поселений</t>
  </si>
  <si>
    <t>71</t>
  </si>
  <si>
    <t>72</t>
  </si>
  <si>
    <t>ВСЕГО ДОХОДОВ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</si>
</sst>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_(* #,##0.00_);_(* \(#,##0.00\);_(* \-??_);_(@_)"/>
    <numFmt numFmtId="166" formatCode="@"/>
    <numFmt numFmtId="167" formatCode="#,##0_ ;[RED]\-#,##0\ "/>
    <numFmt numFmtId="168" formatCode="#,##0.00"/>
    <numFmt numFmtId="169" formatCode="0.000"/>
  </numFmts>
  <fonts count="11">
    <font>
      <sz val="10"/>
      <name val="Arial"/>
      <family val="0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Arial Cyr"/>
      <family val="2"/>
    </font>
    <font>
      <b/>
      <sz val="14"/>
      <name val="Times New Roman"/>
      <family val="1"/>
    </font>
    <font>
      <sz val="8"/>
      <name val="Arial Cyr"/>
      <family val="2"/>
    </font>
    <font>
      <sz val="11"/>
      <color indexed="8"/>
      <name val="Times New Roman"/>
      <family val="1"/>
    </font>
    <font>
      <sz val="10"/>
      <name val="Arial Cyr"/>
      <family val="0"/>
    </font>
    <font>
      <b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5" fontId="0" fillId="0" borderId="0" applyFill="0" applyBorder="0" applyAlignment="0" applyProtection="0"/>
  </cellStyleXfs>
  <cellXfs count="47">
    <xf numFmtId="164" fontId="0" fillId="0" borderId="0" xfId="0" applyAlignment="1">
      <alignment/>
    </xf>
    <xf numFmtId="164" fontId="1" fillId="0" borderId="0" xfId="0" applyFont="1" applyFill="1" applyAlignment="1">
      <alignment horizontal="center" vertical="center"/>
    </xf>
    <xf numFmtId="166" fontId="1" fillId="0" borderId="0" xfId="15" applyNumberFormat="1" applyFont="1" applyFill="1" applyBorder="1" applyAlignment="1" applyProtection="1">
      <alignment horizontal="center" vertical="center"/>
      <protection/>
    </xf>
    <xf numFmtId="164" fontId="1" fillId="0" borderId="0" xfId="0" applyFont="1" applyFill="1" applyAlignment="1">
      <alignment vertical="center"/>
    </xf>
    <xf numFmtId="167" fontId="1" fillId="0" borderId="0" xfId="0" applyNumberFormat="1" applyFont="1" applyFill="1" applyAlignment="1">
      <alignment vertical="center"/>
    </xf>
    <xf numFmtId="164" fontId="1" fillId="2" borderId="0" xfId="0" applyFont="1" applyFill="1" applyAlignment="1">
      <alignment vertical="center"/>
    </xf>
    <xf numFmtId="164" fontId="2" fillId="0" borderId="0" xfId="0" applyFont="1" applyFill="1" applyBorder="1" applyAlignment="1">
      <alignment horizontal="left" vertical="top"/>
    </xf>
    <xf numFmtId="164" fontId="2" fillId="0" borderId="0" xfId="0" applyFont="1" applyFill="1" applyBorder="1" applyAlignment="1">
      <alignment horizontal="right" vertical="center" wrapText="1"/>
    </xf>
    <xf numFmtId="164" fontId="2" fillId="0" borderId="0" xfId="0" applyFont="1" applyFill="1" applyAlignment="1">
      <alignment horizontal="center" vertical="center"/>
    </xf>
    <xf numFmtId="166" fontId="2" fillId="0" borderId="0" xfId="15" applyNumberFormat="1" applyFont="1" applyFill="1" applyBorder="1" applyAlignment="1" applyProtection="1">
      <alignment horizontal="center" vertical="center"/>
      <protection/>
    </xf>
    <xf numFmtId="164" fontId="3" fillId="0" borderId="0" xfId="0" applyFont="1" applyFill="1" applyBorder="1" applyAlignment="1">
      <alignment horizontal="center" vertical="center" wrapText="1"/>
    </xf>
    <xf numFmtId="166" fontId="2" fillId="0" borderId="0" xfId="0" applyNumberFormat="1" applyFont="1" applyFill="1" applyAlignment="1">
      <alignment horizontal="center" vertical="center"/>
    </xf>
    <xf numFmtId="164" fontId="2" fillId="0" borderId="0" xfId="0" applyFont="1" applyFill="1" applyAlignment="1">
      <alignment vertical="center"/>
    </xf>
    <xf numFmtId="164" fontId="4" fillId="0" borderId="1" xfId="0" applyNumberFormat="1" applyFont="1" applyFill="1" applyBorder="1" applyAlignment="1">
      <alignment horizontal="center" vertical="center" textRotation="90" wrapText="1"/>
    </xf>
    <xf numFmtId="166" fontId="4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164" fontId="0" fillId="0" borderId="2" xfId="0" applyFont="1" applyBorder="1" applyAlignment="1">
      <alignment horizontal="center" vertical="center"/>
    </xf>
    <xf numFmtId="164" fontId="1" fillId="2" borderId="0" xfId="0" applyFont="1" applyFill="1" applyAlignment="1">
      <alignment horizontal="center" vertical="center"/>
    </xf>
    <xf numFmtId="164" fontId="5" fillId="0" borderId="1" xfId="0" applyFont="1" applyFill="1" applyBorder="1" applyAlignment="1">
      <alignment wrapText="1"/>
    </xf>
    <xf numFmtId="164" fontId="4" fillId="0" borderId="3" xfId="0" applyNumberFormat="1" applyFont="1" applyFill="1" applyBorder="1" applyAlignment="1">
      <alignment horizontal="center" vertical="center" wrapText="1"/>
    </xf>
    <xf numFmtId="164" fontId="0" fillId="0" borderId="2" xfId="0" applyBorder="1" applyAlignment="1">
      <alignment horizontal="center"/>
    </xf>
    <xf numFmtId="166" fontId="4" fillId="0" borderId="1" xfId="0" applyNumberFormat="1" applyFont="1" applyFill="1" applyBorder="1" applyAlignment="1">
      <alignment horizontal="left" vertical="top"/>
    </xf>
    <xf numFmtId="166" fontId="4" fillId="0" borderId="1" xfId="0" applyNumberFormat="1" applyFont="1" applyFill="1" applyBorder="1" applyAlignment="1">
      <alignment horizontal="center" vertical="top"/>
    </xf>
    <xf numFmtId="164" fontId="4" fillId="0" borderId="1" xfId="0" applyNumberFormat="1" applyFont="1" applyFill="1" applyBorder="1" applyAlignment="1">
      <alignment vertical="top" wrapText="1"/>
    </xf>
    <xf numFmtId="168" fontId="4" fillId="0" borderId="1" xfId="0" applyNumberFormat="1" applyFont="1" applyFill="1" applyBorder="1" applyAlignment="1">
      <alignment vertical="top"/>
    </xf>
    <xf numFmtId="164" fontId="6" fillId="2" borderId="0" xfId="0" applyFont="1" applyFill="1" applyAlignment="1">
      <alignment vertical="center"/>
    </xf>
    <xf numFmtId="169" fontId="1" fillId="2" borderId="0" xfId="0" applyNumberFormat="1" applyFont="1" applyFill="1" applyAlignment="1">
      <alignment vertical="center"/>
    </xf>
    <xf numFmtId="164" fontId="4" fillId="2" borderId="1" xfId="0" applyNumberFormat="1" applyFont="1" applyFill="1" applyBorder="1" applyAlignment="1">
      <alignment vertical="top" wrapText="1"/>
    </xf>
    <xf numFmtId="166" fontId="4" fillId="0" borderId="1" xfId="0" applyNumberFormat="1" applyFont="1" applyFill="1" applyBorder="1" applyAlignment="1">
      <alignment horizontal="center" wrapText="1"/>
    </xf>
    <xf numFmtId="164" fontId="4" fillId="0" borderId="1" xfId="0" applyNumberFormat="1" applyFont="1" applyFill="1" applyBorder="1" applyAlignment="1">
      <alignment wrapText="1"/>
    </xf>
    <xf numFmtId="166" fontId="4" fillId="0" borderId="1" xfId="15" applyNumberFormat="1" applyFont="1" applyFill="1" applyBorder="1" applyAlignment="1" applyProtection="1">
      <alignment horizontal="center" wrapText="1"/>
      <protection/>
    </xf>
    <xf numFmtId="164" fontId="4" fillId="0" borderId="1" xfId="0" applyFont="1" applyFill="1" applyBorder="1" applyAlignment="1">
      <alignment horizontal="justify" wrapText="1"/>
    </xf>
    <xf numFmtId="166" fontId="4" fillId="0" borderId="1" xfId="15" applyNumberFormat="1" applyFont="1" applyFill="1" applyBorder="1" applyAlignment="1" applyProtection="1">
      <alignment horizontal="center" vertical="top"/>
      <protection/>
    </xf>
    <xf numFmtId="164" fontId="7" fillId="0" borderId="1" xfId="0" applyNumberFormat="1" applyFont="1" applyFill="1" applyBorder="1" applyAlignment="1">
      <alignment vertical="top" wrapText="1"/>
    </xf>
    <xf numFmtId="166" fontId="4" fillId="0" borderId="1" xfId="21" applyNumberFormat="1" applyFont="1" applyFill="1" applyBorder="1" applyAlignment="1" applyProtection="1">
      <alignment horizontal="center" vertical="top"/>
      <protection/>
    </xf>
    <xf numFmtId="164" fontId="4" fillId="0" borderId="1" xfId="0" applyFont="1" applyFill="1" applyBorder="1" applyAlignment="1">
      <alignment horizontal="justify" vertical="top" wrapText="1"/>
    </xf>
    <xf numFmtId="168" fontId="4" fillId="0" borderId="1" xfId="0" applyNumberFormat="1" applyFont="1" applyFill="1" applyBorder="1" applyAlignment="1">
      <alignment horizontal="right" vertical="top" wrapText="1"/>
    </xf>
    <xf numFmtId="164" fontId="4" fillId="0" borderId="1" xfId="0" applyNumberFormat="1" applyFont="1" applyFill="1" applyBorder="1" applyAlignment="1">
      <alignment horizontal="justify" vertical="top" wrapText="1"/>
    </xf>
    <xf numFmtId="164" fontId="8" fillId="0" borderId="1" xfId="0" applyFont="1" applyFill="1" applyBorder="1" applyAlignment="1">
      <alignment horizontal="justify" vertical="top" wrapText="1"/>
    </xf>
    <xf numFmtId="164" fontId="9" fillId="0" borderId="1" xfId="0" applyFont="1" applyFill="1" applyBorder="1" applyAlignment="1">
      <alignment horizontal="justify" vertical="top" wrapText="1"/>
    </xf>
    <xf numFmtId="164" fontId="4" fillId="2" borderId="1" xfId="0" applyNumberFormat="1" applyFont="1" applyFill="1" applyBorder="1" applyAlignment="1">
      <alignment horizontal="justify" vertical="top" wrapText="1"/>
    </xf>
    <xf numFmtId="164" fontId="1" fillId="2" borderId="0" xfId="0" applyFont="1" applyFill="1" applyAlignment="1">
      <alignment vertical="center" wrapText="1"/>
    </xf>
    <xf numFmtId="164" fontId="4" fillId="0" borderId="1" xfId="0" applyFont="1" applyFill="1" applyBorder="1" applyAlignment="1">
      <alignment horizontal="justify" vertical="top"/>
    </xf>
    <xf numFmtId="164" fontId="10" fillId="0" borderId="1" xfId="0" applyFont="1" applyFill="1" applyBorder="1" applyAlignment="1">
      <alignment horizontal="justify" vertical="top" wrapText="1"/>
    </xf>
    <xf numFmtId="168" fontId="10" fillId="0" borderId="1" xfId="0" applyNumberFormat="1" applyFont="1" applyFill="1" applyBorder="1" applyAlignment="1">
      <alignment horizontal="right" vertical="top" wrapText="1"/>
    </xf>
    <xf numFmtId="164" fontId="1" fillId="0" borderId="0" xfId="0" applyFont="1" applyFill="1" applyAlignment="1">
      <alignment wrapText="1"/>
    </xf>
    <xf numFmtId="167" fontId="1" fillId="0" borderId="0" xfId="0" applyNumberFormat="1" applyFont="1" applyFill="1" applyAlignment="1">
      <alignment horizontal="right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Стиль 1" xfId="20"/>
    <cellStyle name="Финансовый 2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60"/>
  <sheetViews>
    <sheetView tabSelected="1" workbookViewId="0" topLeftCell="A6">
      <selection activeCell="J33" sqref="J33"/>
    </sheetView>
  </sheetViews>
  <sheetFormatPr defaultColWidth="9.140625" defaultRowHeight="12.75" outlineLevelRow="4"/>
  <cols>
    <col min="1" max="1" width="6.7109375" style="1" customWidth="1"/>
    <col min="2" max="2" width="6.7109375" style="2" customWidth="1"/>
    <col min="3" max="3" width="5.7109375" style="2" customWidth="1"/>
    <col min="4" max="4" width="6.28125" style="2" customWidth="1"/>
    <col min="5" max="5" width="6.7109375" style="2" customWidth="1"/>
    <col min="6" max="6" width="7.421875" style="2" customWidth="1"/>
    <col min="7" max="7" width="7.57421875" style="2" customWidth="1"/>
    <col min="8" max="8" width="8.7109375" style="2" customWidth="1"/>
    <col min="9" max="9" width="11.57421875" style="2" customWidth="1"/>
    <col min="10" max="10" width="92.8515625" style="3" customWidth="1"/>
    <col min="11" max="11" width="26.00390625" style="4" customWidth="1"/>
    <col min="12" max="12" width="25.8515625" style="3" customWidth="1"/>
    <col min="13" max="13" width="25.57421875" style="3" customWidth="1"/>
    <col min="14" max="14" width="29.00390625" style="5" customWidth="1"/>
    <col min="15" max="15" width="20.57421875" style="5" customWidth="1"/>
    <col min="16" max="16384" width="9.140625" style="5" customWidth="1"/>
  </cols>
  <sheetData>
    <row r="1" spans="1:13" ht="45.75" customHeight="1">
      <c r="A1" s="6"/>
      <c r="B1" s="6"/>
      <c r="C1" s="6"/>
      <c r="D1" s="6"/>
      <c r="E1" s="6"/>
      <c r="F1" s="6"/>
      <c r="G1" s="6"/>
      <c r="H1" s="6"/>
      <c r="I1" s="6"/>
      <c r="J1" s="7" t="s">
        <v>0</v>
      </c>
      <c r="K1" s="7"/>
      <c r="L1" s="7"/>
      <c r="M1" s="7"/>
    </row>
    <row r="2" spans="1:13" ht="18.75" customHeight="1">
      <c r="A2" s="8"/>
      <c r="B2" s="9"/>
      <c r="C2" s="9"/>
      <c r="D2" s="9"/>
      <c r="E2" s="9"/>
      <c r="F2" s="9"/>
      <c r="G2" s="9"/>
      <c r="H2" s="9"/>
      <c r="I2" s="9"/>
      <c r="J2" s="7"/>
      <c r="K2" s="7"/>
      <c r="L2" s="7"/>
      <c r="M2" s="7"/>
    </row>
    <row r="3" spans="1:13" ht="62.25" customHeight="1">
      <c r="A3" s="10" t="s">
        <v>1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</row>
    <row r="4" spans="1:13" ht="18.75">
      <c r="A4" s="8"/>
      <c r="B4" s="9"/>
      <c r="C4" s="9"/>
      <c r="D4" s="9"/>
      <c r="E4" s="9"/>
      <c r="F4" s="9"/>
      <c r="G4" s="9"/>
      <c r="H4" s="9"/>
      <c r="I4" s="9"/>
      <c r="J4" s="8"/>
      <c r="K4" s="11"/>
      <c r="L4" s="12"/>
      <c r="M4"/>
    </row>
    <row r="5" spans="1:13" ht="18.75" customHeight="1">
      <c r="A5" s="13" t="s">
        <v>2</v>
      </c>
      <c r="B5" s="14" t="s">
        <v>3</v>
      </c>
      <c r="C5" s="14"/>
      <c r="D5" s="14"/>
      <c r="E5" s="14"/>
      <c r="F5" s="14"/>
      <c r="G5" s="14"/>
      <c r="H5" s="14"/>
      <c r="I5" s="14"/>
      <c r="J5" s="15" t="s">
        <v>4</v>
      </c>
      <c r="K5" s="15" t="s">
        <v>5</v>
      </c>
      <c r="L5" s="15" t="s">
        <v>6</v>
      </c>
      <c r="M5" s="16" t="s">
        <v>7</v>
      </c>
    </row>
    <row r="6" spans="1:256" s="17" customFormat="1" ht="151.5">
      <c r="A6" s="13"/>
      <c r="B6" s="13" t="s">
        <v>8</v>
      </c>
      <c r="C6" s="13" t="s">
        <v>9</v>
      </c>
      <c r="D6" s="13" t="s">
        <v>10</v>
      </c>
      <c r="E6" s="13" t="s">
        <v>11</v>
      </c>
      <c r="F6" s="13" t="s">
        <v>12</v>
      </c>
      <c r="G6" s="13" t="s">
        <v>13</v>
      </c>
      <c r="H6" s="13" t="s">
        <v>14</v>
      </c>
      <c r="I6" s="13" t="s">
        <v>15</v>
      </c>
      <c r="J6" s="15"/>
      <c r="K6" s="15"/>
      <c r="L6" s="15"/>
      <c r="M6" s="16"/>
      <c r="IP6" s="1"/>
      <c r="IQ6" s="1"/>
      <c r="IR6" s="1"/>
      <c r="IS6" s="1"/>
      <c r="IT6" s="1"/>
      <c r="IU6" s="1"/>
      <c r="IV6" s="1"/>
    </row>
    <row r="7" spans="1:13" s="17" customFormat="1" ht="18.75">
      <c r="A7" s="18"/>
      <c r="B7" s="19">
        <v>1</v>
      </c>
      <c r="C7" s="19">
        <v>2</v>
      </c>
      <c r="D7" s="19">
        <v>3</v>
      </c>
      <c r="E7" s="19">
        <v>4</v>
      </c>
      <c r="F7" s="19">
        <v>5</v>
      </c>
      <c r="G7" s="19">
        <v>6</v>
      </c>
      <c r="H7" s="19">
        <v>7</v>
      </c>
      <c r="I7" s="19">
        <v>8</v>
      </c>
      <c r="J7" s="19">
        <v>9</v>
      </c>
      <c r="K7" s="19">
        <v>10</v>
      </c>
      <c r="L7" s="19">
        <v>11</v>
      </c>
      <c r="M7" s="20">
        <v>12</v>
      </c>
    </row>
    <row r="8" spans="1:13" s="25" customFormat="1" ht="18.75">
      <c r="A8" s="21" t="s">
        <v>16</v>
      </c>
      <c r="B8" s="22" t="s">
        <v>17</v>
      </c>
      <c r="C8" s="22" t="s">
        <v>16</v>
      </c>
      <c r="D8" s="22" t="s">
        <v>18</v>
      </c>
      <c r="E8" s="22" t="s">
        <v>18</v>
      </c>
      <c r="F8" s="22" t="s">
        <v>17</v>
      </c>
      <c r="G8" s="22" t="s">
        <v>18</v>
      </c>
      <c r="H8" s="22" t="s">
        <v>19</v>
      </c>
      <c r="I8" s="22" t="s">
        <v>17</v>
      </c>
      <c r="J8" s="23" t="s">
        <v>20</v>
      </c>
      <c r="K8" s="24">
        <f>K9+K14+K24+K27+K35+K38+K50+K47</f>
        <v>11596350</v>
      </c>
      <c r="L8" s="24">
        <f>L9+L14+L24+L27+L35+L38+L50+L47</f>
        <v>13567904.87</v>
      </c>
      <c r="M8" s="24">
        <f aca="true" t="shared" si="0" ref="M8:M39">ROUND(L8/K8*100,2)</f>
        <v>117</v>
      </c>
    </row>
    <row r="9" spans="1:13" s="25" customFormat="1" ht="18.75" outlineLevel="1">
      <c r="A9" s="21" t="s">
        <v>21</v>
      </c>
      <c r="B9" s="22" t="s">
        <v>22</v>
      </c>
      <c r="C9" s="22" t="s">
        <v>16</v>
      </c>
      <c r="D9" s="22" t="s">
        <v>23</v>
      </c>
      <c r="E9" s="22" t="s">
        <v>18</v>
      </c>
      <c r="F9" s="22" t="s">
        <v>17</v>
      </c>
      <c r="G9" s="22" t="s">
        <v>18</v>
      </c>
      <c r="H9" s="22" t="s">
        <v>19</v>
      </c>
      <c r="I9" s="22" t="s">
        <v>17</v>
      </c>
      <c r="J9" s="23" t="s">
        <v>24</v>
      </c>
      <c r="K9" s="24">
        <f>K10</f>
        <v>2212890</v>
      </c>
      <c r="L9" s="24">
        <f>L10</f>
        <v>2036570.85</v>
      </c>
      <c r="M9" s="24">
        <f t="shared" si="0"/>
        <v>92.03</v>
      </c>
    </row>
    <row r="10" spans="1:13" s="25" customFormat="1" ht="18.75" outlineLevel="2">
      <c r="A10" s="21" t="s">
        <v>25</v>
      </c>
      <c r="B10" s="22" t="s">
        <v>22</v>
      </c>
      <c r="C10" s="22" t="s">
        <v>16</v>
      </c>
      <c r="D10" s="22" t="s">
        <v>23</v>
      </c>
      <c r="E10" s="22" t="s">
        <v>26</v>
      </c>
      <c r="F10" s="22" t="s">
        <v>17</v>
      </c>
      <c r="G10" s="22" t="s">
        <v>23</v>
      </c>
      <c r="H10" s="22" t="s">
        <v>19</v>
      </c>
      <c r="I10" s="22" t="s">
        <v>27</v>
      </c>
      <c r="J10" s="23" t="s">
        <v>28</v>
      </c>
      <c r="K10" s="24">
        <f>SUM(K11:K13)</f>
        <v>2212890</v>
      </c>
      <c r="L10" s="24">
        <f>SUM(L11:L13)</f>
        <v>2036570.85</v>
      </c>
      <c r="M10" s="24">
        <f t="shared" si="0"/>
        <v>92.03</v>
      </c>
    </row>
    <row r="11" spans="1:13" ht="36" outlineLevel="3">
      <c r="A11" s="21" t="s">
        <v>29</v>
      </c>
      <c r="B11" s="22" t="s">
        <v>22</v>
      </c>
      <c r="C11" s="22" t="s">
        <v>16</v>
      </c>
      <c r="D11" s="22" t="s">
        <v>23</v>
      </c>
      <c r="E11" s="22" t="s">
        <v>26</v>
      </c>
      <c r="F11" s="22" t="s">
        <v>30</v>
      </c>
      <c r="G11" s="22" t="s">
        <v>23</v>
      </c>
      <c r="H11" s="22" t="s">
        <v>19</v>
      </c>
      <c r="I11" s="22" t="s">
        <v>27</v>
      </c>
      <c r="J11" s="23" t="s">
        <v>31</v>
      </c>
      <c r="K11" s="24">
        <v>2158380</v>
      </c>
      <c r="L11" s="24">
        <v>2008801.79</v>
      </c>
      <c r="M11" s="24">
        <f t="shared" si="0"/>
        <v>93.07</v>
      </c>
    </row>
    <row r="12" spans="1:15" ht="47.25" outlineLevel="3">
      <c r="A12" s="21" t="s">
        <v>32</v>
      </c>
      <c r="B12" s="22" t="s">
        <v>22</v>
      </c>
      <c r="C12" s="22" t="s">
        <v>16</v>
      </c>
      <c r="D12" s="22" t="s">
        <v>23</v>
      </c>
      <c r="E12" s="22" t="s">
        <v>26</v>
      </c>
      <c r="F12" s="22" t="s">
        <v>33</v>
      </c>
      <c r="G12" s="22" t="s">
        <v>23</v>
      </c>
      <c r="H12" s="22" t="s">
        <v>19</v>
      </c>
      <c r="I12" s="22" t="s">
        <v>27</v>
      </c>
      <c r="J12" s="23" t="s">
        <v>34</v>
      </c>
      <c r="K12" s="24">
        <v>46920</v>
      </c>
      <c r="L12" s="24">
        <v>25633.16</v>
      </c>
      <c r="M12" s="24">
        <f t="shared" si="0"/>
        <v>54.63</v>
      </c>
      <c r="N12" s="26"/>
      <c r="O12" s="26"/>
    </row>
    <row r="13" spans="1:13" ht="24.75" outlineLevel="4">
      <c r="A13" s="21" t="s">
        <v>35</v>
      </c>
      <c r="B13" s="22" t="s">
        <v>22</v>
      </c>
      <c r="C13" s="22" t="s">
        <v>16</v>
      </c>
      <c r="D13" s="22" t="s">
        <v>23</v>
      </c>
      <c r="E13" s="22" t="s">
        <v>26</v>
      </c>
      <c r="F13" s="22" t="s">
        <v>36</v>
      </c>
      <c r="G13" s="22" t="s">
        <v>23</v>
      </c>
      <c r="H13" s="22" t="s">
        <v>19</v>
      </c>
      <c r="I13" s="22" t="s">
        <v>27</v>
      </c>
      <c r="J13" s="23" t="s">
        <v>37</v>
      </c>
      <c r="K13" s="24">
        <v>7590</v>
      </c>
      <c r="L13" s="24">
        <v>2135.9</v>
      </c>
      <c r="M13" s="24">
        <f t="shared" si="0"/>
        <v>28.14</v>
      </c>
    </row>
    <row r="14" spans="1:13" s="25" customFormat="1" ht="18.75" outlineLevel="2">
      <c r="A14" s="21" t="s">
        <v>38</v>
      </c>
      <c r="B14" s="22" t="s">
        <v>17</v>
      </c>
      <c r="C14" s="22" t="s">
        <v>16</v>
      </c>
      <c r="D14" s="22" t="s">
        <v>39</v>
      </c>
      <c r="E14" s="22" t="s">
        <v>18</v>
      </c>
      <c r="F14" s="22" t="s">
        <v>17</v>
      </c>
      <c r="G14" s="22" t="s">
        <v>18</v>
      </c>
      <c r="H14" s="22" t="s">
        <v>19</v>
      </c>
      <c r="I14" s="22" t="s">
        <v>17</v>
      </c>
      <c r="J14" s="23" t="s">
        <v>40</v>
      </c>
      <c r="K14" s="24">
        <f>K15</f>
        <v>189100</v>
      </c>
      <c r="L14" s="24">
        <f>L15</f>
        <v>210638.23000000004</v>
      </c>
      <c r="M14" s="24">
        <f t="shared" si="0"/>
        <v>111.39</v>
      </c>
    </row>
    <row r="15" spans="1:13" ht="18.75" outlineLevel="3">
      <c r="A15" s="21" t="s">
        <v>41</v>
      </c>
      <c r="B15" s="22" t="s">
        <v>42</v>
      </c>
      <c r="C15" s="22" t="s">
        <v>16</v>
      </c>
      <c r="D15" s="22" t="s">
        <v>39</v>
      </c>
      <c r="E15" s="22" t="s">
        <v>26</v>
      </c>
      <c r="F15" s="22" t="s">
        <v>17</v>
      </c>
      <c r="G15" s="22" t="s">
        <v>23</v>
      </c>
      <c r="H15" s="22" t="s">
        <v>19</v>
      </c>
      <c r="I15" s="22" t="s">
        <v>27</v>
      </c>
      <c r="J15" s="23" t="s">
        <v>43</v>
      </c>
      <c r="K15" s="24">
        <f>K16+K18+K20+K22</f>
        <v>189100</v>
      </c>
      <c r="L15" s="24">
        <f>L16+L18+L20+L22</f>
        <v>210638.23000000004</v>
      </c>
      <c r="M15" s="24">
        <f t="shared" si="0"/>
        <v>111.39</v>
      </c>
    </row>
    <row r="16" spans="1:13" ht="36" outlineLevel="3">
      <c r="A16" s="21" t="s">
        <v>44</v>
      </c>
      <c r="B16" s="22" t="s">
        <v>42</v>
      </c>
      <c r="C16" s="22" t="s">
        <v>16</v>
      </c>
      <c r="D16" s="22" t="s">
        <v>39</v>
      </c>
      <c r="E16" s="22" t="s">
        <v>26</v>
      </c>
      <c r="F16" s="22" t="s">
        <v>45</v>
      </c>
      <c r="G16" s="22" t="s">
        <v>23</v>
      </c>
      <c r="H16" s="22" t="s">
        <v>19</v>
      </c>
      <c r="I16" s="22" t="s">
        <v>27</v>
      </c>
      <c r="J16" s="23" t="s">
        <v>46</v>
      </c>
      <c r="K16" s="24">
        <f>K17</f>
        <v>68500</v>
      </c>
      <c r="L16" s="24">
        <f>L17</f>
        <v>95878.97</v>
      </c>
      <c r="M16" s="24">
        <f t="shared" si="0"/>
        <v>139.97</v>
      </c>
    </row>
    <row r="17" spans="1:13" ht="47.25" outlineLevel="4">
      <c r="A17" s="21" t="s">
        <v>47</v>
      </c>
      <c r="B17" s="22" t="s">
        <v>42</v>
      </c>
      <c r="C17" s="22" t="s">
        <v>16</v>
      </c>
      <c r="D17" s="22" t="s">
        <v>39</v>
      </c>
      <c r="E17" s="22" t="s">
        <v>26</v>
      </c>
      <c r="F17" s="22" t="s">
        <v>48</v>
      </c>
      <c r="G17" s="22" t="s">
        <v>23</v>
      </c>
      <c r="H17" s="22" t="s">
        <v>19</v>
      </c>
      <c r="I17" s="22" t="s">
        <v>27</v>
      </c>
      <c r="J17" s="27" t="s">
        <v>49</v>
      </c>
      <c r="K17" s="24">
        <v>68500</v>
      </c>
      <c r="L17" s="24">
        <v>95878.97</v>
      </c>
      <c r="M17" s="24">
        <f t="shared" si="0"/>
        <v>139.97</v>
      </c>
    </row>
    <row r="18" spans="1:13" ht="36" outlineLevel="3">
      <c r="A18" s="21" t="s">
        <v>50</v>
      </c>
      <c r="B18" s="22" t="s">
        <v>42</v>
      </c>
      <c r="C18" s="22" t="s">
        <v>16</v>
      </c>
      <c r="D18" s="22" t="s">
        <v>39</v>
      </c>
      <c r="E18" s="22" t="s">
        <v>26</v>
      </c>
      <c r="F18" s="22" t="s">
        <v>51</v>
      </c>
      <c r="G18" s="22" t="s">
        <v>23</v>
      </c>
      <c r="H18" s="22" t="s">
        <v>19</v>
      </c>
      <c r="I18" s="22" t="s">
        <v>27</v>
      </c>
      <c r="J18" s="27" t="s">
        <v>52</v>
      </c>
      <c r="K18" s="24">
        <f>K19</f>
        <v>500</v>
      </c>
      <c r="L18" s="24">
        <f>L19</f>
        <v>704.74</v>
      </c>
      <c r="M18" s="24">
        <f t="shared" si="0"/>
        <v>140.95</v>
      </c>
    </row>
    <row r="19" spans="1:13" ht="58.5" outlineLevel="4">
      <c r="A19" s="21" t="s">
        <v>53</v>
      </c>
      <c r="B19" s="22" t="s">
        <v>42</v>
      </c>
      <c r="C19" s="22" t="s">
        <v>16</v>
      </c>
      <c r="D19" s="22" t="s">
        <v>39</v>
      </c>
      <c r="E19" s="22" t="s">
        <v>26</v>
      </c>
      <c r="F19" s="22" t="s">
        <v>54</v>
      </c>
      <c r="G19" s="22" t="s">
        <v>23</v>
      </c>
      <c r="H19" s="22" t="s">
        <v>19</v>
      </c>
      <c r="I19" s="22" t="s">
        <v>27</v>
      </c>
      <c r="J19" s="27" t="s">
        <v>55</v>
      </c>
      <c r="K19" s="24">
        <v>500</v>
      </c>
      <c r="L19" s="24">
        <v>704.74</v>
      </c>
      <c r="M19" s="24">
        <f t="shared" si="0"/>
        <v>140.95</v>
      </c>
    </row>
    <row r="20" spans="1:13" s="25" customFormat="1" ht="36" outlineLevel="1">
      <c r="A20" s="21" t="s">
        <v>56</v>
      </c>
      <c r="B20" s="22" t="s">
        <v>42</v>
      </c>
      <c r="C20" s="22" t="s">
        <v>16</v>
      </c>
      <c r="D20" s="22" t="s">
        <v>39</v>
      </c>
      <c r="E20" s="22" t="s">
        <v>26</v>
      </c>
      <c r="F20" s="22" t="s">
        <v>57</v>
      </c>
      <c r="G20" s="22" t="s">
        <v>23</v>
      </c>
      <c r="H20" s="22" t="s">
        <v>19</v>
      </c>
      <c r="I20" s="22" t="s">
        <v>27</v>
      </c>
      <c r="J20" s="27" t="s">
        <v>58</v>
      </c>
      <c r="K20" s="24">
        <f>K21</f>
        <v>132700</v>
      </c>
      <c r="L20" s="24">
        <f>L21</f>
        <v>128094.63</v>
      </c>
      <c r="M20" s="24">
        <f t="shared" si="0"/>
        <v>96.53</v>
      </c>
    </row>
    <row r="21" spans="1:13" s="25" customFormat="1" ht="47.25" outlineLevel="2">
      <c r="A21" s="21" t="s">
        <v>59</v>
      </c>
      <c r="B21" s="22" t="s">
        <v>42</v>
      </c>
      <c r="C21" s="22" t="s">
        <v>16</v>
      </c>
      <c r="D21" s="22" t="s">
        <v>39</v>
      </c>
      <c r="E21" s="22" t="s">
        <v>26</v>
      </c>
      <c r="F21" s="22" t="s">
        <v>60</v>
      </c>
      <c r="G21" s="22" t="s">
        <v>23</v>
      </c>
      <c r="H21" s="22" t="s">
        <v>19</v>
      </c>
      <c r="I21" s="22" t="s">
        <v>27</v>
      </c>
      <c r="J21" s="27" t="s">
        <v>61</v>
      </c>
      <c r="K21" s="24">
        <v>132700</v>
      </c>
      <c r="L21" s="24">
        <v>128094.63</v>
      </c>
      <c r="M21" s="24">
        <f t="shared" si="0"/>
        <v>96.53</v>
      </c>
    </row>
    <row r="22" spans="1:13" ht="36" outlineLevel="2">
      <c r="A22" s="21" t="s">
        <v>62</v>
      </c>
      <c r="B22" s="22" t="s">
        <v>42</v>
      </c>
      <c r="C22" s="22" t="s">
        <v>16</v>
      </c>
      <c r="D22" s="22" t="s">
        <v>39</v>
      </c>
      <c r="E22" s="22" t="s">
        <v>26</v>
      </c>
      <c r="F22" s="22" t="s">
        <v>63</v>
      </c>
      <c r="G22" s="22" t="s">
        <v>23</v>
      </c>
      <c r="H22" s="22" t="s">
        <v>19</v>
      </c>
      <c r="I22" s="22" t="s">
        <v>27</v>
      </c>
      <c r="J22" s="23" t="s">
        <v>64</v>
      </c>
      <c r="K22" s="24">
        <f>K23</f>
        <v>-12600</v>
      </c>
      <c r="L22" s="24">
        <f>L23</f>
        <v>-14040.11</v>
      </c>
      <c r="M22" s="24">
        <f t="shared" si="0"/>
        <v>111.43</v>
      </c>
    </row>
    <row r="23" spans="1:13" s="25" customFormat="1" ht="58.5" outlineLevel="1">
      <c r="A23" s="21" t="s">
        <v>65</v>
      </c>
      <c r="B23" s="22" t="s">
        <v>42</v>
      </c>
      <c r="C23" s="22" t="s">
        <v>16</v>
      </c>
      <c r="D23" s="22" t="s">
        <v>39</v>
      </c>
      <c r="E23" s="22" t="s">
        <v>26</v>
      </c>
      <c r="F23" s="22" t="s">
        <v>66</v>
      </c>
      <c r="G23" s="22" t="s">
        <v>23</v>
      </c>
      <c r="H23" s="22" t="s">
        <v>19</v>
      </c>
      <c r="I23" s="22" t="s">
        <v>27</v>
      </c>
      <c r="J23" s="23" t="s">
        <v>67</v>
      </c>
      <c r="K23" s="24">
        <v>-12600</v>
      </c>
      <c r="L23" s="24">
        <v>-14040.11</v>
      </c>
      <c r="M23" s="24">
        <f t="shared" si="0"/>
        <v>111.43</v>
      </c>
    </row>
    <row r="24" spans="1:13" ht="18.75" outlineLevel="2">
      <c r="A24" s="21" t="s">
        <v>68</v>
      </c>
      <c r="B24" s="22" t="s">
        <v>22</v>
      </c>
      <c r="C24" s="22" t="s">
        <v>16</v>
      </c>
      <c r="D24" s="22" t="s">
        <v>69</v>
      </c>
      <c r="E24" s="22" t="s">
        <v>18</v>
      </c>
      <c r="F24" s="22" t="s">
        <v>17</v>
      </c>
      <c r="G24" s="22" t="s">
        <v>18</v>
      </c>
      <c r="H24" s="22" t="s">
        <v>19</v>
      </c>
      <c r="I24" s="22" t="s">
        <v>17</v>
      </c>
      <c r="J24" s="23" t="s">
        <v>70</v>
      </c>
      <c r="K24" s="24">
        <f>K25</f>
        <v>28358</v>
      </c>
      <c r="L24" s="24">
        <f>L25</f>
        <v>29255.51</v>
      </c>
      <c r="M24" s="24">
        <f t="shared" si="0"/>
        <v>103.16</v>
      </c>
    </row>
    <row r="25" spans="1:13" ht="18.75" outlineLevel="2">
      <c r="A25" s="21" t="s">
        <v>71</v>
      </c>
      <c r="B25" s="22" t="s">
        <v>22</v>
      </c>
      <c r="C25" s="22" t="s">
        <v>16</v>
      </c>
      <c r="D25" s="22" t="s">
        <v>69</v>
      </c>
      <c r="E25" s="22" t="s">
        <v>39</v>
      </c>
      <c r="F25" s="22" t="s">
        <v>17</v>
      </c>
      <c r="G25" s="22" t="s">
        <v>23</v>
      </c>
      <c r="H25" s="22" t="s">
        <v>19</v>
      </c>
      <c r="I25" s="22" t="s">
        <v>27</v>
      </c>
      <c r="J25" s="23" t="s">
        <v>72</v>
      </c>
      <c r="K25" s="24">
        <f>SUM(K26:K26)</f>
        <v>28358</v>
      </c>
      <c r="L25" s="24">
        <f>SUM(L26:L26)</f>
        <v>29255.51</v>
      </c>
      <c r="M25" s="24">
        <f t="shared" si="0"/>
        <v>103.16</v>
      </c>
    </row>
    <row r="26" spans="1:13" ht="18.75" outlineLevel="2">
      <c r="A26" s="21" t="s">
        <v>73</v>
      </c>
      <c r="B26" s="28" t="s">
        <v>22</v>
      </c>
      <c r="C26" s="28" t="s">
        <v>16</v>
      </c>
      <c r="D26" s="28" t="s">
        <v>69</v>
      </c>
      <c r="E26" s="28" t="s">
        <v>39</v>
      </c>
      <c r="F26" s="28" t="s">
        <v>30</v>
      </c>
      <c r="G26" s="28" t="s">
        <v>23</v>
      </c>
      <c r="H26" s="28" t="s">
        <v>19</v>
      </c>
      <c r="I26" s="28" t="s">
        <v>27</v>
      </c>
      <c r="J26" s="29" t="s">
        <v>72</v>
      </c>
      <c r="K26" s="24">
        <v>28358</v>
      </c>
      <c r="L26" s="24">
        <v>29255.51</v>
      </c>
      <c r="M26" s="24">
        <f t="shared" si="0"/>
        <v>103.16</v>
      </c>
    </row>
    <row r="27" spans="1:13" ht="18.75" outlineLevel="2">
      <c r="A27" s="21" t="s">
        <v>74</v>
      </c>
      <c r="B27" s="22" t="s">
        <v>22</v>
      </c>
      <c r="C27" s="22" t="s">
        <v>16</v>
      </c>
      <c r="D27" s="22" t="s">
        <v>75</v>
      </c>
      <c r="E27" s="22" t="s">
        <v>18</v>
      </c>
      <c r="F27" s="22" t="s">
        <v>17</v>
      </c>
      <c r="G27" s="22" t="s">
        <v>18</v>
      </c>
      <c r="H27" s="22" t="s">
        <v>19</v>
      </c>
      <c r="I27" s="22" t="s">
        <v>17</v>
      </c>
      <c r="J27" s="23" t="s">
        <v>76</v>
      </c>
      <c r="K27" s="24">
        <f>K28+K30</f>
        <v>8792510</v>
      </c>
      <c r="L27" s="24">
        <f>L28+L30</f>
        <v>10931306.18</v>
      </c>
      <c r="M27" s="24">
        <f t="shared" si="0"/>
        <v>124.33</v>
      </c>
    </row>
    <row r="28" spans="1:13" ht="18.75" outlineLevel="2">
      <c r="A28" s="21" t="s">
        <v>77</v>
      </c>
      <c r="B28" s="30" t="s">
        <v>22</v>
      </c>
      <c r="C28" s="30" t="s">
        <v>16</v>
      </c>
      <c r="D28" s="30" t="s">
        <v>75</v>
      </c>
      <c r="E28" s="30" t="s">
        <v>23</v>
      </c>
      <c r="F28" s="30" t="s">
        <v>17</v>
      </c>
      <c r="G28" s="30" t="s">
        <v>18</v>
      </c>
      <c r="H28" s="30" t="s">
        <v>19</v>
      </c>
      <c r="I28" s="30" t="s">
        <v>27</v>
      </c>
      <c r="J28" s="31" t="s">
        <v>78</v>
      </c>
      <c r="K28" s="24">
        <f>K29</f>
        <v>453900</v>
      </c>
      <c r="L28" s="24">
        <f>L29</f>
        <v>512898.41</v>
      </c>
      <c r="M28" s="24">
        <f t="shared" si="0"/>
        <v>113</v>
      </c>
    </row>
    <row r="29" spans="1:13" ht="18.75" outlineLevel="2">
      <c r="A29" s="21" t="s">
        <v>79</v>
      </c>
      <c r="B29" s="30" t="s">
        <v>22</v>
      </c>
      <c r="C29" s="30" t="s">
        <v>16</v>
      </c>
      <c r="D29" s="30" t="s">
        <v>75</v>
      </c>
      <c r="E29" s="30" t="s">
        <v>23</v>
      </c>
      <c r="F29" s="30" t="s">
        <v>36</v>
      </c>
      <c r="G29" s="30" t="s">
        <v>47</v>
      </c>
      <c r="H29" s="30" t="s">
        <v>19</v>
      </c>
      <c r="I29" s="30" t="s">
        <v>27</v>
      </c>
      <c r="J29" s="31" t="s">
        <v>80</v>
      </c>
      <c r="K29" s="24">
        <v>453900</v>
      </c>
      <c r="L29" s="24">
        <v>512898.41</v>
      </c>
      <c r="M29" s="24">
        <f t="shared" si="0"/>
        <v>113</v>
      </c>
    </row>
    <row r="30" spans="1:13" ht="18.75" outlineLevel="2">
      <c r="A30" s="21" t="s">
        <v>81</v>
      </c>
      <c r="B30" s="30" t="s">
        <v>22</v>
      </c>
      <c r="C30" s="30" t="s">
        <v>16</v>
      </c>
      <c r="D30" s="30" t="s">
        <v>75</v>
      </c>
      <c r="E30" s="30" t="s">
        <v>75</v>
      </c>
      <c r="F30" s="30" t="s">
        <v>17</v>
      </c>
      <c r="G30" s="30" t="s">
        <v>18</v>
      </c>
      <c r="H30" s="30" t="s">
        <v>19</v>
      </c>
      <c r="I30" s="30" t="s">
        <v>27</v>
      </c>
      <c r="J30" s="31" t="s">
        <v>82</v>
      </c>
      <c r="K30" s="24">
        <f>K31+K33</f>
        <v>8338610</v>
      </c>
      <c r="L30" s="24">
        <f>L31+L33</f>
        <v>10418407.77</v>
      </c>
      <c r="M30" s="24">
        <f t="shared" si="0"/>
        <v>124.94</v>
      </c>
    </row>
    <row r="31" spans="1:13" s="25" customFormat="1" ht="18.75" outlineLevel="1">
      <c r="A31" s="21" t="s">
        <v>83</v>
      </c>
      <c r="B31" s="30" t="s">
        <v>22</v>
      </c>
      <c r="C31" s="30" t="s">
        <v>16</v>
      </c>
      <c r="D31" s="30" t="s">
        <v>75</v>
      </c>
      <c r="E31" s="30" t="s">
        <v>75</v>
      </c>
      <c r="F31" s="30" t="s">
        <v>36</v>
      </c>
      <c r="G31" s="30" t="s">
        <v>18</v>
      </c>
      <c r="H31" s="30" t="s">
        <v>19</v>
      </c>
      <c r="I31" s="30" t="s">
        <v>27</v>
      </c>
      <c r="J31" s="31" t="s">
        <v>84</v>
      </c>
      <c r="K31" s="24">
        <f>K32</f>
        <v>3921212</v>
      </c>
      <c r="L31" s="24">
        <f>L32</f>
        <v>5894060.49</v>
      </c>
      <c r="M31" s="24">
        <f t="shared" si="0"/>
        <v>150.31</v>
      </c>
    </row>
    <row r="32" spans="1:13" ht="18.75" outlineLevel="2">
      <c r="A32" s="21" t="s">
        <v>85</v>
      </c>
      <c r="B32" s="30" t="s">
        <v>22</v>
      </c>
      <c r="C32" s="30" t="s">
        <v>16</v>
      </c>
      <c r="D32" s="30" t="s">
        <v>75</v>
      </c>
      <c r="E32" s="30" t="s">
        <v>75</v>
      </c>
      <c r="F32" s="30" t="s">
        <v>86</v>
      </c>
      <c r="G32" s="30" t="s">
        <v>47</v>
      </c>
      <c r="H32" s="30" t="s">
        <v>19</v>
      </c>
      <c r="I32" s="30" t="s">
        <v>27</v>
      </c>
      <c r="J32" s="31" t="s">
        <v>87</v>
      </c>
      <c r="K32" s="24">
        <v>3921212</v>
      </c>
      <c r="L32" s="24">
        <v>5894060.49</v>
      </c>
      <c r="M32" s="24">
        <f t="shared" si="0"/>
        <v>150.31</v>
      </c>
    </row>
    <row r="33" spans="1:13" ht="47.25" customHeight="1" outlineLevel="2">
      <c r="A33" s="21" t="s">
        <v>88</v>
      </c>
      <c r="B33" s="30" t="s">
        <v>22</v>
      </c>
      <c r="C33" s="30" t="s">
        <v>16</v>
      </c>
      <c r="D33" s="30" t="s">
        <v>75</v>
      </c>
      <c r="E33" s="30" t="s">
        <v>75</v>
      </c>
      <c r="F33" s="30" t="s">
        <v>89</v>
      </c>
      <c r="G33" s="30" t="s">
        <v>18</v>
      </c>
      <c r="H33" s="30" t="s">
        <v>19</v>
      </c>
      <c r="I33" s="30" t="s">
        <v>27</v>
      </c>
      <c r="J33" s="31" t="s">
        <v>90</v>
      </c>
      <c r="K33" s="24">
        <f>K34</f>
        <v>4417398</v>
      </c>
      <c r="L33" s="24">
        <f>L34</f>
        <v>4524347.28</v>
      </c>
      <c r="M33" s="24">
        <f t="shared" si="0"/>
        <v>102.42</v>
      </c>
    </row>
    <row r="34" spans="1:13" s="25" customFormat="1" ht="24.75" outlineLevel="1">
      <c r="A34" s="21" t="s">
        <v>91</v>
      </c>
      <c r="B34" s="30" t="s">
        <v>22</v>
      </c>
      <c r="C34" s="30" t="s">
        <v>16</v>
      </c>
      <c r="D34" s="30" t="s">
        <v>75</v>
      </c>
      <c r="E34" s="30" t="s">
        <v>75</v>
      </c>
      <c r="F34" s="30" t="s">
        <v>92</v>
      </c>
      <c r="G34" s="30" t="s">
        <v>47</v>
      </c>
      <c r="H34" s="30" t="s">
        <v>19</v>
      </c>
      <c r="I34" s="30" t="s">
        <v>27</v>
      </c>
      <c r="J34" s="31" t="s">
        <v>93</v>
      </c>
      <c r="K34" s="24">
        <v>4417398</v>
      </c>
      <c r="L34" s="24">
        <v>4524347.28</v>
      </c>
      <c r="M34" s="24">
        <f t="shared" si="0"/>
        <v>102.42</v>
      </c>
    </row>
    <row r="35" spans="1:13" ht="18.75" outlineLevel="2">
      <c r="A35" s="21" t="s">
        <v>94</v>
      </c>
      <c r="B35" s="22" t="s">
        <v>95</v>
      </c>
      <c r="C35" s="22" t="s">
        <v>16</v>
      </c>
      <c r="D35" s="22" t="s">
        <v>96</v>
      </c>
      <c r="E35" s="22" t="s">
        <v>18</v>
      </c>
      <c r="F35" s="22" t="s">
        <v>17</v>
      </c>
      <c r="G35" s="22" t="s">
        <v>18</v>
      </c>
      <c r="H35" s="22" t="s">
        <v>19</v>
      </c>
      <c r="I35" s="22" t="s">
        <v>17</v>
      </c>
      <c r="J35" s="23" t="s">
        <v>97</v>
      </c>
      <c r="K35" s="24">
        <f aca="true" t="shared" si="1" ref="K35:K36">K36</f>
        <v>17100</v>
      </c>
      <c r="L35" s="24">
        <f aca="true" t="shared" si="2" ref="L35:L36">L36</f>
        <v>11150</v>
      </c>
      <c r="M35" s="24">
        <f t="shared" si="0"/>
        <v>65.2</v>
      </c>
    </row>
    <row r="36" spans="1:13" ht="24.75" outlineLevel="2">
      <c r="A36" s="21" t="s">
        <v>98</v>
      </c>
      <c r="B36" s="32" t="s">
        <v>95</v>
      </c>
      <c r="C36" s="32" t="s">
        <v>16</v>
      </c>
      <c r="D36" s="32" t="s">
        <v>96</v>
      </c>
      <c r="E36" s="32" t="s">
        <v>99</v>
      </c>
      <c r="F36" s="32" t="s">
        <v>17</v>
      </c>
      <c r="G36" s="32" t="s">
        <v>23</v>
      </c>
      <c r="H36" s="32" t="s">
        <v>19</v>
      </c>
      <c r="I36" s="32" t="s">
        <v>27</v>
      </c>
      <c r="J36" s="31" t="s">
        <v>100</v>
      </c>
      <c r="K36" s="24">
        <f t="shared" si="1"/>
        <v>17100</v>
      </c>
      <c r="L36" s="24">
        <f t="shared" si="2"/>
        <v>11150</v>
      </c>
      <c r="M36" s="24">
        <f t="shared" si="0"/>
        <v>65.2</v>
      </c>
    </row>
    <row r="37" spans="1:13" ht="36" outlineLevel="2">
      <c r="A37" s="21" t="s">
        <v>101</v>
      </c>
      <c r="B37" s="32" t="s">
        <v>95</v>
      </c>
      <c r="C37" s="32" t="s">
        <v>16</v>
      </c>
      <c r="D37" s="32" t="s">
        <v>96</v>
      </c>
      <c r="E37" s="32" t="s">
        <v>99</v>
      </c>
      <c r="F37" s="32" t="s">
        <v>33</v>
      </c>
      <c r="G37" s="32" t="s">
        <v>23</v>
      </c>
      <c r="H37" s="32" t="s">
        <v>19</v>
      </c>
      <c r="I37" s="32" t="s">
        <v>27</v>
      </c>
      <c r="J37" s="31" t="s">
        <v>102</v>
      </c>
      <c r="K37" s="24">
        <v>17100</v>
      </c>
      <c r="L37" s="24">
        <v>11150</v>
      </c>
      <c r="M37" s="24">
        <f t="shared" si="0"/>
        <v>65.2</v>
      </c>
    </row>
    <row r="38" spans="1:13" ht="24.75" outlineLevel="2">
      <c r="A38" s="21" t="s">
        <v>103</v>
      </c>
      <c r="B38" s="22" t="s">
        <v>95</v>
      </c>
      <c r="C38" s="22" t="s">
        <v>16</v>
      </c>
      <c r="D38" s="22" t="s">
        <v>50</v>
      </c>
      <c r="E38" s="22" t="s">
        <v>18</v>
      </c>
      <c r="F38" s="22" t="s">
        <v>17</v>
      </c>
      <c r="G38" s="22" t="s">
        <v>18</v>
      </c>
      <c r="H38" s="22" t="s">
        <v>19</v>
      </c>
      <c r="I38" s="22" t="s">
        <v>17</v>
      </c>
      <c r="J38" s="23" t="s">
        <v>104</v>
      </c>
      <c r="K38" s="24">
        <f>K39+K44</f>
        <v>194767</v>
      </c>
      <c r="L38" s="24">
        <f>L39+L44</f>
        <v>186608.36000000002</v>
      </c>
      <c r="M38" s="24">
        <f t="shared" si="0"/>
        <v>95.81</v>
      </c>
    </row>
    <row r="39" spans="1:13" ht="36" outlineLevel="4">
      <c r="A39" s="21" t="s">
        <v>105</v>
      </c>
      <c r="B39" s="22" t="s">
        <v>95</v>
      </c>
      <c r="C39" s="22" t="s">
        <v>16</v>
      </c>
      <c r="D39" s="22" t="s">
        <v>50</v>
      </c>
      <c r="E39" s="22" t="s">
        <v>69</v>
      </c>
      <c r="F39" s="22" t="s">
        <v>17</v>
      </c>
      <c r="G39" s="22" t="s">
        <v>18</v>
      </c>
      <c r="H39" s="22" t="s">
        <v>19</v>
      </c>
      <c r="I39" s="22" t="s">
        <v>106</v>
      </c>
      <c r="J39" s="23" t="s">
        <v>107</v>
      </c>
      <c r="K39" s="24">
        <f>K40+K42</f>
        <v>179728</v>
      </c>
      <c r="L39" s="24">
        <f>L40+L42</f>
        <v>179508.36000000002</v>
      </c>
      <c r="M39" s="24">
        <f t="shared" si="0"/>
        <v>99.88</v>
      </c>
    </row>
    <row r="40" spans="1:13" s="25" customFormat="1" ht="18.75" customHeight="1" hidden="1" outlineLevel="1">
      <c r="A40" s="21" t="s">
        <v>108</v>
      </c>
      <c r="B40" s="22" t="s">
        <v>95</v>
      </c>
      <c r="C40" s="22" t="s">
        <v>16</v>
      </c>
      <c r="D40" s="22" t="s">
        <v>50</v>
      </c>
      <c r="E40" s="22" t="s">
        <v>69</v>
      </c>
      <c r="F40" s="22" t="s">
        <v>33</v>
      </c>
      <c r="G40" s="22" t="s">
        <v>18</v>
      </c>
      <c r="H40" s="22" t="s">
        <v>19</v>
      </c>
      <c r="I40" s="22" t="s">
        <v>106</v>
      </c>
      <c r="J40" s="23" t="s">
        <v>109</v>
      </c>
      <c r="K40" s="24">
        <f>SUM(K41:K41)</f>
        <v>149072</v>
      </c>
      <c r="L40" s="24">
        <f>SUM(L41:L41)</f>
        <v>151405.89</v>
      </c>
      <c r="M40" s="24">
        <f>SUM(M41:M41)</f>
        <v>101.57</v>
      </c>
    </row>
    <row r="41" spans="1:13" ht="18.75" outlineLevel="2">
      <c r="A41" s="21" t="s">
        <v>108</v>
      </c>
      <c r="B41" s="22" t="s">
        <v>95</v>
      </c>
      <c r="C41" s="22" t="s">
        <v>16</v>
      </c>
      <c r="D41" s="22" t="s">
        <v>50</v>
      </c>
      <c r="E41" s="22" t="s">
        <v>69</v>
      </c>
      <c r="F41" s="22" t="s">
        <v>110</v>
      </c>
      <c r="G41" s="22" t="s">
        <v>47</v>
      </c>
      <c r="H41" s="22" t="s">
        <v>19</v>
      </c>
      <c r="I41" s="22" t="s">
        <v>106</v>
      </c>
      <c r="J41" s="23" t="s">
        <v>111</v>
      </c>
      <c r="K41" s="24">
        <v>149072</v>
      </c>
      <c r="L41" s="24">
        <v>151405.89</v>
      </c>
      <c r="M41" s="24">
        <f aca="true" t="shared" si="3" ref="M41:M46">ROUND(L41/K41*100,2)</f>
        <v>101.57</v>
      </c>
    </row>
    <row r="42" spans="1:13" ht="18.75" outlineLevel="2">
      <c r="A42" s="21" t="s">
        <v>112</v>
      </c>
      <c r="B42" s="22" t="s">
        <v>95</v>
      </c>
      <c r="C42" s="22" t="s">
        <v>16</v>
      </c>
      <c r="D42" s="22" t="s">
        <v>50</v>
      </c>
      <c r="E42" s="22" t="s">
        <v>69</v>
      </c>
      <c r="F42" s="22" t="s">
        <v>36</v>
      </c>
      <c r="G42" s="22" t="s">
        <v>18</v>
      </c>
      <c r="H42" s="22" t="s">
        <v>19</v>
      </c>
      <c r="I42" s="22" t="s">
        <v>106</v>
      </c>
      <c r="J42" s="23" t="s">
        <v>113</v>
      </c>
      <c r="K42" s="24">
        <f>SUM(K43:K43)</f>
        <v>30656</v>
      </c>
      <c r="L42" s="24">
        <f>SUM(L43:L43)</f>
        <v>28102.47</v>
      </c>
      <c r="M42" s="24">
        <f t="shared" si="3"/>
        <v>91.67</v>
      </c>
    </row>
    <row r="43" spans="1:13" ht="53.25" customHeight="1" outlineLevel="2">
      <c r="A43" s="21" t="s">
        <v>114</v>
      </c>
      <c r="B43" s="22" t="s">
        <v>95</v>
      </c>
      <c r="C43" s="22" t="s">
        <v>16</v>
      </c>
      <c r="D43" s="22" t="s">
        <v>50</v>
      </c>
      <c r="E43" s="22" t="s">
        <v>69</v>
      </c>
      <c r="F43" s="22" t="s">
        <v>115</v>
      </c>
      <c r="G43" s="22" t="s">
        <v>47</v>
      </c>
      <c r="H43" s="22" t="s">
        <v>19</v>
      </c>
      <c r="I43" s="22" t="s">
        <v>106</v>
      </c>
      <c r="J43" s="23" t="s">
        <v>116</v>
      </c>
      <c r="K43" s="24">
        <v>30656</v>
      </c>
      <c r="L43" s="24">
        <v>28102.47</v>
      </c>
      <c r="M43" s="24">
        <f t="shared" si="3"/>
        <v>91.67</v>
      </c>
    </row>
    <row r="44" spans="1:13" ht="37.5" customHeight="1" outlineLevel="2">
      <c r="A44" s="21" t="s">
        <v>117</v>
      </c>
      <c r="B44" s="22" t="s">
        <v>95</v>
      </c>
      <c r="C44" s="22" t="s">
        <v>16</v>
      </c>
      <c r="D44" s="22" t="s">
        <v>50</v>
      </c>
      <c r="E44" s="22" t="s">
        <v>118</v>
      </c>
      <c r="F44" s="22" t="s">
        <v>17</v>
      </c>
      <c r="G44" s="22" t="s">
        <v>18</v>
      </c>
      <c r="H44" s="22" t="s">
        <v>19</v>
      </c>
      <c r="I44" s="22" t="s">
        <v>106</v>
      </c>
      <c r="J44" s="23" t="s">
        <v>119</v>
      </c>
      <c r="K44" s="24">
        <f aca="true" t="shared" si="4" ref="K44:K45">K45</f>
        <v>15039</v>
      </c>
      <c r="L44" s="24">
        <f aca="true" t="shared" si="5" ref="L44:L45">L45</f>
        <v>7100</v>
      </c>
      <c r="M44" s="24">
        <f t="shared" si="3"/>
        <v>47.21</v>
      </c>
    </row>
    <row r="45" spans="1:13" ht="57.75" customHeight="1" outlineLevel="2">
      <c r="A45" s="21" t="s">
        <v>120</v>
      </c>
      <c r="B45" s="22" t="s">
        <v>95</v>
      </c>
      <c r="C45" s="22" t="s">
        <v>16</v>
      </c>
      <c r="D45" s="22" t="s">
        <v>50</v>
      </c>
      <c r="E45" s="22" t="s">
        <v>118</v>
      </c>
      <c r="F45" s="22" t="s">
        <v>89</v>
      </c>
      <c r="G45" s="22" t="s">
        <v>18</v>
      </c>
      <c r="H45" s="22" t="s">
        <v>19</v>
      </c>
      <c r="I45" s="22" t="s">
        <v>106</v>
      </c>
      <c r="J45" s="23" t="s">
        <v>121</v>
      </c>
      <c r="K45" s="24">
        <f t="shared" si="4"/>
        <v>15039</v>
      </c>
      <c r="L45" s="24">
        <f t="shared" si="5"/>
        <v>7100</v>
      </c>
      <c r="M45" s="24">
        <f t="shared" si="3"/>
        <v>47.21</v>
      </c>
    </row>
    <row r="46" spans="1:13" ht="58.5" customHeight="1" outlineLevel="2">
      <c r="A46" s="21" t="s">
        <v>122</v>
      </c>
      <c r="B46" s="22" t="s">
        <v>95</v>
      </c>
      <c r="C46" s="22" t="s">
        <v>16</v>
      </c>
      <c r="D46" s="22" t="s">
        <v>50</v>
      </c>
      <c r="E46" s="22" t="s">
        <v>118</v>
      </c>
      <c r="F46" s="22" t="s">
        <v>123</v>
      </c>
      <c r="G46" s="22" t="s">
        <v>47</v>
      </c>
      <c r="H46" s="22" t="s">
        <v>19</v>
      </c>
      <c r="I46" s="22" t="s">
        <v>106</v>
      </c>
      <c r="J46" s="23" t="s">
        <v>124</v>
      </c>
      <c r="K46" s="24">
        <v>15039</v>
      </c>
      <c r="L46" s="24">
        <v>7100</v>
      </c>
      <c r="M46" s="24">
        <f t="shared" si="3"/>
        <v>47.21</v>
      </c>
    </row>
    <row r="47" spans="1:13" ht="58.5" customHeight="1" outlineLevel="2">
      <c r="A47" s="21" t="s">
        <v>125</v>
      </c>
      <c r="B47" s="22" t="s">
        <v>95</v>
      </c>
      <c r="C47" s="22" t="s">
        <v>16</v>
      </c>
      <c r="D47" s="22" t="s">
        <v>59</v>
      </c>
      <c r="E47" s="22" t="s">
        <v>75</v>
      </c>
      <c r="F47" s="22" t="s">
        <v>110</v>
      </c>
      <c r="G47" s="22" t="s">
        <v>47</v>
      </c>
      <c r="H47" s="22" t="s">
        <v>19</v>
      </c>
      <c r="I47" s="22" t="s">
        <v>126</v>
      </c>
      <c r="J47" s="23" t="s">
        <v>127</v>
      </c>
      <c r="K47" s="24">
        <f aca="true" t="shared" si="6" ref="K47:K48">K48</f>
        <v>0</v>
      </c>
      <c r="L47" s="24">
        <f aca="true" t="shared" si="7" ref="L47:L48">L48</f>
        <v>750.74</v>
      </c>
      <c r="M47" s="24"/>
    </row>
    <row r="48" spans="1:13" ht="58.5" customHeight="1" outlineLevel="2">
      <c r="A48" s="21" t="s">
        <v>128</v>
      </c>
      <c r="B48" s="22" t="s">
        <v>95</v>
      </c>
      <c r="C48" s="22" t="s">
        <v>16</v>
      </c>
      <c r="D48" s="22" t="s">
        <v>59</v>
      </c>
      <c r="E48" s="22" t="s">
        <v>75</v>
      </c>
      <c r="F48" s="22" t="s">
        <v>17</v>
      </c>
      <c r="G48" s="22" t="s">
        <v>18</v>
      </c>
      <c r="H48" s="22" t="s">
        <v>19</v>
      </c>
      <c r="I48" s="22" t="s">
        <v>126</v>
      </c>
      <c r="J48" s="33" t="s">
        <v>129</v>
      </c>
      <c r="K48" s="24">
        <f t="shared" si="6"/>
        <v>0</v>
      </c>
      <c r="L48" s="24">
        <f t="shared" si="7"/>
        <v>750.74</v>
      </c>
      <c r="M48" s="24"/>
    </row>
    <row r="49" spans="1:13" ht="58.5" customHeight="1" outlineLevel="2">
      <c r="A49" s="21" t="s">
        <v>130</v>
      </c>
      <c r="B49" s="22" t="s">
        <v>95</v>
      </c>
      <c r="C49" s="22" t="s">
        <v>16</v>
      </c>
      <c r="D49" s="22" t="s">
        <v>59</v>
      </c>
      <c r="E49" s="22" t="s">
        <v>75</v>
      </c>
      <c r="F49" s="22" t="s">
        <v>110</v>
      </c>
      <c r="G49" s="22" t="s">
        <v>47</v>
      </c>
      <c r="H49" s="22" t="s">
        <v>19</v>
      </c>
      <c r="I49" s="22" t="s">
        <v>126</v>
      </c>
      <c r="J49" s="33" t="s">
        <v>131</v>
      </c>
      <c r="K49" s="24"/>
      <c r="L49" s="24">
        <v>750.74</v>
      </c>
      <c r="M49" s="24"/>
    </row>
    <row r="50" spans="1:13" ht="18.75">
      <c r="A50" s="21" t="s">
        <v>132</v>
      </c>
      <c r="B50" s="22" t="s">
        <v>95</v>
      </c>
      <c r="C50" s="22" t="s">
        <v>16</v>
      </c>
      <c r="D50" s="22" t="s">
        <v>65</v>
      </c>
      <c r="E50" s="22" t="s">
        <v>18</v>
      </c>
      <c r="F50" s="22" t="s">
        <v>17</v>
      </c>
      <c r="G50" s="22" t="s">
        <v>18</v>
      </c>
      <c r="H50" s="22" t="s">
        <v>19</v>
      </c>
      <c r="I50" s="22" t="s">
        <v>17</v>
      </c>
      <c r="J50" s="23" t="s">
        <v>133</v>
      </c>
      <c r="K50" s="24">
        <f aca="true" t="shared" si="8" ref="K50:K51">K51</f>
        <v>161625</v>
      </c>
      <c r="L50" s="24">
        <f aca="true" t="shared" si="9" ref="L50:L51">L51</f>
        <v>161625</v>
      </c>
      <c r="M50" s="24">
        <f aca="true" t="shared" si="10" ref="M50:M55">ROUND(L50/K50*100,2)</f>
        <v>100</v>
      </c>
    </row>
    <row r="51" spans="1:13" ht="18.75" outlineLevel="1">
      <c r="A51" s="21" t="s">
        <v>134</v>
      </c>
      <c r="B51" s="22" t="s">
        <v>95</v>
      </c>
      <c r="C51" s="22" t="s">
        <v>16</v>
      </c>
      <c r="D51" s="22" t="s">
        <v>65</v>
      </c>
      <c r="E51" s="22" t="s">
        <v>135</v>
      </c>
      <c r="F51" s="22" t="s">
        <v>17</v>
      </c>
      <c r="G51" s="22" t="s">
        <v>18</v>
      </c>
      <c r="H51" s="22" t="s">
        <v>19</v>
      </c>
      <c r="I51" s="22" t="s">
        <v>136</v>
      </c>
      <c r="J51" s="23" t="s">
        <v>137</v>
      </c>
      <c r="K51" s="24">
        <f t="shared" si="8"/>
        <v>161625</v>
      </c>
      <c r="L51" s="24">
        <f t="shared" si="9"/>
        <v>161625</v>
      </c>
      <c r="M51" s="24">
        <f t="shared" si="10"/>
        <v>100</v>
      </c>
    </row>
    <row r="52" spans="1:13" ht="18.75" outlineLevel="2">
      <c r="A52" s="21" t="s">
        <v>138</v>
      </c>
      <c r="B52" s="22" t="s">
        <v>95</v>
      </c>
      <c r="C52" s="22" t="s">
        <v>16</v>
      </c>
      <c r="D52" s="22" t="s">
        <v>65</v>
      </c>
      <c r="E52" s="22" t="s">
        <v>135</v>
      </c>
      <c r="F52" s="22" t="s">
        <v>139</v>
      </c>
      <c r="G52" s="22" t="s">
        <v>47</v>
      </c>
      <c r="H52" s="22" t="s">
        <v>19</v>
      </c>
      <c r="I52" s="22" t="s">
        <v>136</v>
      </c>
      <c r="J52" s="23" t="s">
        <v>140</v>
      </c>
      <c r="K52" s="24">
        <v>161625</v>
      </c>
      <c r="L52" s="24">
        <v>161625</v>
      </c>
      <c r="M52" s="24">
        <f t="shared" si="10"/>
        <v>100</v>
      </c>
    </row>
    <row r="53" spans="1:13" ht="18.75" outlineLevel="2">
      <c r="A53" s="21" t="s">
        <v>141</v>
      </c>
      <c r="B53" s="34" t="s">
        <v>95</v>
      </c>
      <c r="C53" s="34" t="s">
        <v>21</v>
      </c>
      <c r="D53" s="34" t="s">
        <v>18</v>
      </c>
      <c r="E53" s="34" t="s">
        <v>18</v>
      </c>
      <c r="F53" s="34" t="s">
        <v>17</v>
      </c>
      <c r="G53" s="34" t="s">
        <v>18</v>
      </c>
      <c r="H53" s="34" t="s">
        <v>19</v>
      </c>
      <c r="I53" s="34" t="s">
        <v>17</v>
      </c>
      <c r="J53" s="35" t="s">
        <v>142</v>
      </c>
      <c r="K53" s="36">
        <f>K54+K78</f>
        <v>4888711</v>
      </c>
      <c r="L53" s="36">
        <f>L54+L78</f>
        <v>4813843</v>
      </c>
      <c r="M53" s="24">
        <f t="shared" si="10"/>
        <v>98.47</v>
      </c>
    </row>
    <row r="54" spans="1:13" ht="18.75" outlineLevel="3">
      <c r="A54" s="21" t="s">
        <v>143</v>
      </c>
      <c r="B54" s="34" t="s">
        <v>95</v>
      </c>
      <c r="C54" s="34" t="s">
        <v>21</v>
      </c>
      <c r="D54" s="34" t="s">
        <v>26</v>
      </c>
      <c r="E54" s="34" t="s">
        <v>18</v>
      </c>
      <c r="F54" s="34" t="s">
        <v>17</v>
      </c>
      <c r="G54" s="34" t="s">
        <v>18</v>
      </c>
      <c r="H54" s="34" t="s">
        <v>19</v>
      </c>
      <c r="I54" s="34" t="s">
        <v>17</v>
      </c>
      <c r="J54" s="35" t="s">
        <v>144</v>
      </c>
      <c r="K54" s="36">
        <f>K55+K59+K65</f>
        <v>4888711</v>
      </c>
      <c r="L54" s="36">
        <f>L55+L59+L65</f>
        <v>4813843</v>
      </c>
      <c r="M54" s="24">
        <f t="shared" si="10"/>
        <v>98.47</v>
      </c>
    </row>
    <row r="55" spans="1:13" ht="18.75" outlineLevel="3">
      <c r="A55" s="21" t="s">
        <v>145</v>
      </c>
      <c r="B55" s="34" t="s">
        <v>95</v>
      </c>
      <c r="C55" s="34" t="s">
        <v>21</v>
      </c>
      <c r="D55" s="34" t="s">
        <v>26</v>
      </c>
      <c r="E55" s="34" t="s">
        <v>47</v>
      </c>
      <c r="F55" s="34" t="s">
        <v>17</v>
      </c>
      <c r="G55" s="34" t="s">
        <v>18</v>
      </c>
      <c r="H55" s="34" t="s">
        <v>19</v>
      </c>
      <c r="I55" s="34" t="s">
        <v>146</v>
      </c>
      <c r="J55" s="35" t="s">
        <v>147</v>
      </c>
      <c r="K55" s="36">
        <f aca="true" t="shared" si="11" ref="K55:K57">K56</f>
        <v>1081600</v>
      </c>
      <c r="L55" s="36">
        <f aca="true" t="shared" si="12" ref="L55:L57">L56</f>
        <v>1081600</v>
      </c>
      <c r="M55" s="24">
        <f t="shared" si="10"/>
        <v>100</v>
      </c>
    </row>
    <row r="56" spans="1:13" ht="31.5" customHeight="1" hidden="1" outlineLevel="3">
      <c r="A56" s="21" t="s">
        <v>143</v>
      </c>
      <c r="B56" s="34" t="s">
        <v>95</v>
      </c>
      <c r="C56" s="34" t="s">
        <v>21</v>
      </c>
      <c r="D56" s="34" t="s">
        <v>26</v>
      </c>
      <c r="E56" s="34" t="s">
        <v>62</v>
      </c>
      <c r="F56" s="34" t="s">
        <v>148</v>
      </c>
      <c r="G56" s="34" t="s">
        <v>18</v>
      </c>
      <c r="H56" s="34" t="s">
        <v>19</v>
      </c>
      <c r="I56" s="34" t="s">
        <v>146</v>
      </c>
      <c r="J56" s="35" t="s">
        <v>149</v>
      </c>
      <c r="K56" s="36">
        <f t="shared" si="11"/>
        <v>1081600</v>
      </c>
      <c r="L56" s="36">
        <f t="shared" si="12"/>
        <v>1081600</v>
      </c>
      <c r="M56" s="36">
        <f>M57</f>
        <v>100</v>
      </c>
    </row>
    <row r="57" spans="1:13" ht="31.5" customHeight="1" outlineLevel="3">
      <c r="A57" s="21" t="s">
        <v>150</v>
      </c>
      <c r="B57" s="34" t="s">
        <v>95</v>
      </c>
      <c r="C57" s="34" t="s">
        <v>21</v>
      </c>
      <c r="D57" s="34" t="s">
        <v>26</v>
      </c>
      <c r="E57" s="34" t="s">
        <v>62</v>
      </c>
      <c r="F57" s="34" t="s">
        <v>148</v>
      </c>
      <c r="G57" s="34" t="s">
        <v>47</v>
      </c>
      <c r="H57" s="34" t="s">
        <v>19</v>
      </c>
      <c r="I57" s="34" t="s">
        <v>146</v>
      </c>
      <c r="J57" s="35" t="s">
        <v>151</v>
      </c>
      <c r="K57" s="36">
        <f t="shared" si="11"/>
        <v>1081600</v>
      </c>
      <c r="L57" s="36">
        <f t="shared" si="12"/>
        <v>1081600</v>
      </c>
      <c r="M57" s="24">
        <f aca="true" t="shared" si="13" ref="M57:M75">ROUND(L57/K57*100,2)</f>
        <v>100</v>
      </c>
    </row>
    <row r="58" spans="1:13" ht="31.5" customHeight="1" outlineLevel="3">
      <c r="A58" s="21" t="s">
        <v>152</v>
      </c>
      <c r="B58" s="34" t="s">
        <v>95</v>
      </c>
      <c r="C58" s="34" t="s">
        <v>21</v>
      </c>
      <c r="D58" s="34" t="s">
        <v>26</v>
      </c>
      <c r="E58" s="34" t="s">
        <v>62</v>
      </c>
      <c r="F58" s="34" t="s">
        <v>148</v>
      </c>
      <c r="G58" s="34" t="s">
        <v>47</v>
      </c>
      <c r="H58" s="34" t="s">
        <v>153</v>
      </c>
      <c r="I58" s="34" t="s">
        <v>146</v>
      </c>
      <c r="J58" s="35" t="s">
        <v>154</v>
      </c>
      <c r="K58" s="36">
        <v>1081600</v>
      </c>
      <c r="L58" s="24">
        <v>1081600</v>
      </c>
      <c r="M58" s="24">
        <f t="shared" si="13"/>
        <v>100</v>
      </c>
    </row>
    <row r="59" spans="1:13" ht="31.5" customHeight="1" outlineLevel="3">
      <c r="A59" s="21" t="s">
        <v>155</v>
      </c>
      <c r="B59" s="34" t="s">
        <v>95</v>
      </c>
      <c r="C59" s="34" t="s">
        <v>21</v>
      </c>
      <c r="D59" s="34" t="s">
        <v>26</v>
      </c>
      <c r="E59" s="34" t="s">
        <v>101</v>
      </c>
      <c r="F59" s="34" t="s">
        <v>17</v>
      </c>
      <c r="G59" s="34" t="s">
        <v>18</v>
      </c>
      <c r="H59" s="34" t="s">
        <v>19</v>
      </c>
      <c r="I59" s="34" t="s">
        <v>146</v>
      </c>
      <c r="J59" s="35" t="s">
        <v>156</v>
      </c>
      <c r="K59" s="36">
        <f>K63+K60</f>
        <v>349842</v>
      </c>
      <c r="L59" s="36">
        <f>L63+L60</f>
        <v>339191</v>
      </c>
      <c r="M59" s="24">
        <f t="shared" si="13"/>
        <v>96.96</v>
      </c>
    </row>
    <row r="60" spans="1:13" ht="31.5" customHeight="1" outlineLevel="3">
      <c r="A60" s="21" t="s">
        <v>157</v>
      </c>
      <c r="B60" s="34" t="s">
        <v>95</v>
      </c>
      <c r="C60" s="34" t="s">
        <v>21</v>
      </c>
      <c r="D60" s="34" t="s">
        <v>26</v>
      </c>
      <c r="E60" s="34" t="s">
        <v>101</v>
      </c>
      <c r="F60" s="34" t="s">
        <v>158</v>
      </c>
      <c r="G60" s="34" t="s">
        <v>18</v>
      </c>
      <c r="H60" s="34" t="s">
        <v>19</v>
      </c>
      <c r="I60" s="34" t="s">
        <v>146</v>
      </c>
      <c r="J60" s="35" t="s">
        <v>159</v>
      </c>
      <c r="K60" s="36">
        <f aca="true" t="shared" si="14" ref="K60:K61">K61</f>
        <v>14426</v>
      </c>
      <c r="L60" s="36">
        <f aca="true" t="shared" si="15" ref="L60:L61">L61</f>
        <v>3775</v>
      </c>
      <c r="M60" s="24">
        <f t="shared" si="13"/>
        <v>26.17</v>
      </c>
    </row>
    <row r="61" spans="1:13" ht="18.75" outlineLevel="2">
      <c r="A61" s="21" t="s">
        <v>160</v>
      </c>
      <c r="B61" s="34" t="s">
        <v>95</v>
      </c>
      <c r="C61" s="34" t="s">
        <v>21</v>
      </c>
      <c r="D61" s="34" t="s">
        <v>26</v>
      </c>
      <c r="E61" s="34" t="s">
        <v>101</v>
      </c>
      <c r="F61" s="34" t="s">
        <v>158</v>
      </c>
      <c r="G61" s="34" t="s">
        <v>47</v>
      </c>
      <c r="H61" s="34" t="s">
        <v>19</v>
      </c>
      <c r="I61" s="34" t="s">
        <v>146</v>
      </c>
      <c r="J61" s="35" t="s">
        <v>161</v>
      </c>
      <c r="K61" s="36">
        <f t="shared" si="14"/>
        <v>14426</v>
      </c>
      <c r="L61" s="36">
        <f t="shared" si="15"/>
        <v>3775</v>
      </c>
      <c r="M61" s="24">
        <f t="shared" si="13"/>
        <v>26.17</v>
      </c>
    </row>
    <row r="62" spans="1:13" ht="18.75" outlineLevel="4">
      <c r="A62" s="21" t="s">
        <v>162</v>
      </c>
      <c r="B62" s="34" t="s">
        <v>95</v>
      </c>
      <c r="C62" s="34" t="s">
        <v>21</v>
      </c>
      <c r="D62" s="34" t="s">
        <v>26</v>
      </c>
      <c r="E62" s="34" t="s">
        <v>101</v>
      </c>
      <c r="F62" s="34" t="s">
        <v>158</v>
      </c>
      <c r="G62" s="34" t="s">
        <v>47</v>
      </c>
      <c r="H62" s="34" t="s">
        <v>163</v>
      </c>
      <c r="I62" s="34" t="s">
        <v>146</v>
      </c>
      <c r="J62" s="37" t="s">
        <v>164</v>
      </c>
      <c r="K62" s="36">
        <v>14426</v>
      </c>
      <c r="L62" s="36">
        <v>3775</v>
      </c>
      <c r="M62" s="24">
        <f t="shared" si="13"/>
        <v>26.17</v>
      </c>
    </row>
    <row r="63" spans="1:13" ht="18.75" outlineLevel="4">
      <c r="A63" s="21" t="s">
        <v>165</v>
      </c>
      <c r="B63" s="34" t="s">
        <v>95</v>
      </c>
      <c r="C63" s="34" t="s">
        <v>21</v>
      </c>
      <c r="D63" s="34" t="s">
        <v>26</v>
      </c>
      <c r="E63" s="34" t="s">
        <v>114</v>
      </c>
      <c r="F63" s="34" t="s">
        <v>166</v>
      </c>
      <c r="G63" s="34" t="s">
        <v>18</v>
      </c>
      <c r="H63" s="34" t="s">
        <v>19</v>
      </c>
      <c r="I63" s="34" t="s">
        <v>146</v>
      </c>
      <c r="J63" s="35" t="s">
        <v>167</v>
      </c>
      <c r="K63" s="36">
        <f>K64</f>
        <v>335416</v>
      </c>
      <c r="L63" s="36">
        <f>L64</f>
        <v>335416</v>
      </c>
      <c r="M63" s="24">
        <f t="shared" si="13"/>
        <v>100</v>
      </c>
    </row>
    <row r="64" spans="1:13" ht="34.5" customHeight="1" outlineLevel="4">
      <c r="A64" s="21" t="s">
        <v>168</v>
      </c>
      <c r="B64" s="34" t="s">
        <v>95</v>
      </c>
      <c r="C64" s="34" t="s">
        <v>21</v>
      </c>
      <c r="D64" s="34" t="s">
        <v>26</v>
      </c>
      <c r="E64" s="34" t="s">
        <v>114</v>
      </c>
      <c r="F64" s="34" t="s">
        <v>166</v>
      </c>
      <c r="G64" s="34" t="s">
        <v>47</v>
      </c>
      <c r="H64" s="34" t="s">
        <v>19</v>
      </c>
      <c r="I64" s="34" t="s">
        <v>146</v>
      </c>
      <c r="J64" s="35" t="s">
        <v>169</v>
      </c>
      <c r="K64" s="36">
        <v>335416</v>
      </c>
      <c r="L64" s="24">
        <v>335416</v>
      </c>
      <c r="M64" s="24">
        <f t="shared" si="13"/>
        <v>100</v>
      </c>
    </row>
    <row r="65" spans="1:13" ht="18.75" outlineLevel="4">
      <c r="A65" s="21" t="s">
        <v>170</v>
      </c>
      <c r="B65" s="34" t="s">
        <v>95</v>
      </c>
      <c r="C65" s="34" t="s">
        <v>21</v>
      </c>
      <c r="D65" s="34" t="s">
        <v>26</v>
      </c>
      <c r="E65" s="34" t="s">
        <v>128</v>
      </c>
      <c r="F65" s="34" t="s">
        <v>17</v>
      </c>
      <c r="G65" s="34" t="s">
        <v>18</v>
      </c>
      <c r="H65" s="34" t="s">
        <v>19</v>
      </c>
      <c r="I65" s="34" t="s">
        <v>146</v>
      </c>
      <c r="J65" s="35" t="s">
        <v>171</v>
      </c>
      <c r="K65" s="36">
        <f aca="true" t="shared" si="16" ref="K65:K66">K66</f>
        <v>3457269</v>
      </c>
      <c r="L65" s="36">
        <f aca="true" t="shared" si="17" ref="L65:L66">L66</f>
        <v>3393052</v>
      </c>
      <c r="M65" s="24">
        <f t="shared" si="13"/>
        <v>98.14</v>
      </c>
    </row>
    <row r="66" spans="1:13" ht="18.75" outlineLevel="4">
      <c r="A66" s="21" t="s">
        <v>172</v>
      </c>
      <c r="B66" s="34" t="s">
        <v>95</v>
      </c>
      <c r="C66" s="34" t="s">
        <v>21</v>
      </c>
      <c r="D66" s="34" t="s">
        <v>26</v>
      </c>
      <c r="E66" s="34" t="s">
        <v>152</v>
      </c>
      <c r="F66" s="34" t="s">
        <v>173</v>
      </c>
      <c r="G66" s="34" t="s">
        <v>18</v>
      </c>
      <c r="H66" s="34" t="s">
        <v>19</v>
      </c>
      <c r="I66" s="34" t="s">
        <v>146</v>
      </c>
      <c r="J66" s="35" t="s">
        <v>174</v>
      </c>
      <c r="K66" s="36">
        <f t="shared" si="16"/>
        <v>3457269</v>
      </c>
      <c r="L66" s="36">
        <f t="shared" si="17"/>
        <v>3393052</v>
      </c>
      <c r="M66" s="24">
        <f t="shared" si="13"/>
        <v>98.14</v>
      </c>
    </row>
    <row r="67" spans="1:13" ht="18.75" outlineLevel="4">
      <c r="A67" s="21" t="s">
        <v>175</v>
      </c>
      <c r="B67" s="34" t="s">
        <v>95</v>
      </c>
      <c r="C67" s="34" t="s">
        <v>21</v>
      </c>
      <c r="D67" s="34" t="s">
        <v>26</v>
      </c>
      <c r="E67" s="34" t="s">
        <v>152</v>
      </c>
      <c r="F67" s="34" t="s">
        <v>173</v>
      </c>
      <c r="G67" s="34" t="s">
        <v>47</v>
      </c>
      <c r="H67" s="34" t="s">
        <v>19</v>
      </c>
      <c r="I67" s="34" t="s">
        <v>146</v>
      </c>
      <c r="J67" s="35" t="s">
        <v>176</v>
      </c>
      <c r="K67" s="36">
        <f>SUM(K68:K77)</f>
        <v>3457269</v>
      </c>
      <c r="L67" s="36">
        <f>SUM(L68:L77)</f>
        <v>3393052</v>
      </c>
      <c r="M67" s="24">
        <f t="shared" si="13"/>
        <v>98.14</v>
      </c>
    </row>
    <row r="68" spans="1:13" ht="18.75" outlineLevel="4">
      <c r="A68" s="21" t="s">
        <v>177</v>
      </c>
      <c r="B68" s="34" t="s">
        <v>95</v>
      </c>
      <c r="C68" s="34" t="s">
        <v>21</v>
      </c>
      <c r="D68" s="34" t="s">
        <v>26</v>
      </c>
      <c r="E68" s="34" t="s">
        <v>152</v>
      </c>
      <c r="F68" s="34" t="s">
        <v>173</v>
      </c>
      <c r="G68" s="34" t="s">
        <v>47</v>
      </c>
      <c r="H68" s="34" t="s">
        <v>178</v>
      </c>
      <c r="I68" s="34" t="s">
        <v>146</v>
      </c>
      <c r="J68" s="35" t="s">
        <v>179</v>
      </c>
      <c r="K68" s="36">
        <v>250000</v>
      </c>
      <c r="L68" s="36">
        <v>250000</v>
      </c>
      <c r="M68" s="24">
        <f t="shared" si="13"/>
        <v>100</v>
      </c>
    </row>
    <row r="69" spans="1:13" ht="18.75" outlineLevel="4">
      <c r="A69" s="21" t="s">
        <v>180</v>
      </c>
      <c r="B69" s="34" t="s">
        <v>95</v>
      </c>
      <c r="C69" s="34" t="s">
        <v>21</v>
      </c>
      <c r="D69" s="34" t="s">
        <v>26</v>
      </c>
      <c r="E69" s="34" t="s">
        <v>152</v>
      </c>
      <c r="F69" s="34" t="s">
        <v>173</v>
      </c>
      <c r="G69" s="34" t="s">
        <v>47</v>
      </c>
      <c r="H69" s="34" t="s">
        <v>181</v>
      </c>
      <c r="I69" s="34" t="s">
        <v>146</v>
      </c>
      <c r="J69" s="35" t="s">
        <v>182</v>
      </c>
      <c r="K69" s="36">
        <v>856220</v>
      </c>
      <c r="L69" s="36">
        <v>810220</v>
      </c>
      <c r="M69" s="24">
        <f t="shared" si="13"/>
        <v>94.63</v>
      </c>
    </row>
    <row r="70" spans="1:13" ht="18.75" outlineLevel="4">
      <c r="A70" s="21" t="s">
        <v>183</v>
      </c>
      <c r="B70" s="34" t="s">
        <v>95</v>
      </c>
      <c r="C70" s="34" t="s">
        <v>21</v>
      </c>
      <c r="D70" s="34" t="s">
        <v>26</v>
      </c>
      <c r="E70" s="34" t="s">
        <v>152</v>
      </c>
      <c r="F70" s="34" t="s">
        <v>173</v>
      </c>
      <c r="G70" s="34" t="s">
        <v>47</v>
      </c>
      <c r="H70" s="34" t="s">
        <v>184</v>
      </c>
      <c r="I70" s="34" t="s">
        <v>146</v>
      </c>
      <c r="J70" s="38" t="s">
        <v>185</v>
      </c>
      <c r="K70" s="36">
        <v>19516</v>
      </c>
      <c r="L70" s="36">
        <v>19516</v>
      </c>
      <c r="M70" s="24">
        <f t="shared" si="13"/>
        <v>100</v>
      </c>
    </row>
    <row r="71" spans="1:13" ht="18.75" outlineLevel="4">
      <c r="A71" s="21" t="s">
        <v>186</v>
      </c>
      <c r="B71" s="34" t="s">
        <v>95</v>
      </c>
      <c r="C71" s="34" t="s">
        <v>21</v>
      </c>
      <c r="D71" s="34" t="s">
        <v>26</v>
      </c>
      <c r="E71" s="34" t="s">
        <v>152</v>
      </c>
      <c r="F71" s="34" t="s">
        <v>173</v>
      </c>
      <c r="G71" s="34" t="s">
        <v>47</v>
      </c>
      <c r="H71" s="34" t="s">
        <v>187</v>
      </c>
      <c r="I71" s="34" t="s">
        <v>146</v>
      </c>
      <c r="J71" s="39" t="s">
        <v>188</v>
      </c>
      <c r="K71" s="36">
        <v>25519</v>
      </c>
      <c r="L71" s="36">
        <v>7302</v>
      </c>
      <c r="M71" s="24">
        <f t="shared" si="13"/>
        <v>28.61</v>
      </c>
    </row>
    <row r="72" spans="1:13" ht="18.75" outlineLevel="4">
      <c r="A72" s="21" t="s">
        <v>189</v>
      </c>
      <c r="B72" s="34" t="s">
        <v>95</v>
      </c>
      <c r="C72" s="34" t="s">
        <v>21</v>
      </c>
      <c r="D72" s="34" t="s">
        <v>26</v>
      </c>
      <c r="E72" s="34" t="s">
        <v>152</v>
      </c>
      <c r="F72" s="34" t="s">
        <v>173</v>
      </c>
      <c r="G72" s="34" t="s">
        <v>47</v>
      </c>
      <c r="H72" s="34" t="s">
        <v>190</v>
      </c>
      <c r="I72" s="34" t="s">
        <v>146</v>
      </c>
      <c r="J72" s="40" t="s">
        <v>191</v>
      </c>
      <c r="K72" s="36">
        <v>115628</v>
      </c>
      <c r="L72" s="36">
        <v>115628</v>
      </c>
      <c r="M72" s="24">
        <f t="shared" si="13"/>
        <v>100</v>
      </c>
    </row>
    <row r="73" spans="1:13" ht="18.75" outlineLevel="4">
      <c r="A73" s="21" t="s">
        <v>192</v>
      </c>
      <c r="B73" s="34" t="s">
        <v>95</v>
      </c>
      <c r="C73" s="34" t="s">
        <v>21</v>
      </c>
      <c r="D73" s="34" t="s">
        <v>26</v>
      </c>
      <c r="E73" s="34" t="s">
        <v>152</v>
      </c>
      <c r="F73" s="34" t="s">
        <v>173</v>
      </c>
      <c r="G73" s="34" t="s">
        <v>47</v>
      </c>
      <c r="H73" s="34" t="s">
        <v>193</v>
      </c>
      <c r="I73" s="34" t="s">
        <v>146</v>
      </c>
      <c r="J73" s="40" t="s">
        <v>194</v>
      </c>
      <c r="K73" s="36">
        <v>202282</v>
      </c>
      <c r="L73" s="36">
        <v>202282</v>
      </c>
      <c r="M73" s="24">
        <f t="shared" si="13"/>
        <v>100</v>
      </c>
    </row>
    <row r="74" spans="1:13" ht="67.5" customHeight="1" outlineLevel="3">
      <c r="A74" s="21" t="s">
        <v>195</v>
      </c>
      <c r="B74" s="34" t="s">
        <v>95</v>
      </c>
      <c r="C74" s="34" t="s">
        <v>21</v>
      </c>
      <c r="D74" s="34" t="s">
        <v>26</v>
      </c>
      <c r="E74" s="34" t="s">
        <v>152</v>
      </c>
      <c r="F74" s="34" t="s">
        <v>173</v>
      </c>
      <c r="G74" s="34" t="s">
        <v>47</v>
      </c>
      <c r="H74" s="34" t="s">
        <v>196</v>
      </c>
      <c r="I74" s="34" t="s">
        <v>146</v>
      </c>
      <c r="J74" s="40" t="s">
        <v>197</v>
      </c>
      <c r="K74" s="36">
        <v>30000</v>
      </c>
      <c r="L74" s="36">
        <v>30000</v>
      </c>
      <c r="M74" s="24">
        <f t="shared" si="13"/>
        <v>100</v>
      </c>
    </row>
    <row r="75" spans="1:13" ht="85.5" customHeight="1" outlineLevel="3">
      <c r="A75" s="21" t="s">
        <v>198</v>
      </c>
      <c r="B75" s="34" t="s">
        <v>95</v>
      </c>
      <c r="C75" s="34" t="s">
        <v>21</v>
      </c>
      <c r="D75" s="34" t="s">
        <v>26</v>
      </c>
      <c r="E75" s="34" t="s">
        <v>152</v>
      </c>
      <c r="F75" s="34" t="s">
        <v>173</v>
      </c>
      <c r="G75" s="34" t="s">
        <v>47</v>
      </c>
      <c r="H75" s="34" t="s">
        <v>199</v>
      </c>
      <c r="I75" s="34" t="s">
        <v>146</v>
      </c>
      <c r="J75" s="40" t="s">
        <v>200</v>
      </c>
      <c r="K75" s="36">
        <v>253687</v>
      </c>
      <c r="L75" s="36">
        <v>253687</v>
      </c>
      <c r="M75" s="24">
        <f t="shared" si="13"/>
        <v>100</v>
      </c>
    </row>
    <row r="76" spans="1:14" ht="51" customHeight="1" outlineLevel="4">
      <c r="A76" s="21" t="s">
        <v>201</v>
      </c>
      <c r="B76" s="34" t="s">
        <v>95</v>
      </c>
      <c r="C76" s="34" t="s">
        <v>21</v>
      </c>
      <c r="D76" s="34" t="s">
        <v>26</v>
      </c>
      <c r="E76" s="34" t="s">
        <v>152</v>
      </c>
      <c r="F76" s="34" t="s">
        <v>173</v>
      </c>
      <c r="G76" s="34" t="s">
        <v>47</v>
      </c>
      <c r="H76" s="34" t="s">
        <v>202</v>
      </c>
      <c r="I76" s="34" t="s">
        <v>146</v>
      </c>
      <c r="J76" s="40" t="s">
        <v>203</v>
      </c>
      <c r="K76" s="36">
        <v>939317</v>
      </c>
      <c r="L76" s="36">
        <v>939317</v>
      </c>
      <c r="M76" s="36">
        <v>0</v>
      </c>
      <c r="N76" s="41"/>
    </row>
    <row r="77" spans="1:14" ht="24.75" outlineLevel="4">
      <c r="A77" s="21" t="s">
        <v>204</v>
      </c>
      <c r="B77" s="34" t="s">
        <v>95</v>
      </c>
      <c r="C77" s="34" t="s">
        <v>21</v>
      </c>
      <c r="D77" s="34" t="s">
        <v>26</v>
      </c>
      <c r="E77" s="34" t="s">
        <v>152</v>
      </c>
      <c r="F77" s="34" t="s">
        <v>173</v>
      </c>
      <c r="G77" s="34" t="s">
        <v>47</v>
      </c>
      <c r="H77" s="34" t="s">
        <v>205</v>
      </c>
      <c r="I77" s="34" t="s">
        <v>146</v>
      </c>
      <c r="J77" s="37" t="s">
        <v>206</v>
      </c>
      <c r="K77" s="36">
        <v>765100</v>
      </c>
      <c r="L77" s="36">
        <v>765100</v>
      </c>
      <c r="M77" s="24">
        <f aca="true" t="shared" si="18" ref="M77:M81">ROUND(L77/K77*100,2)</f>
        <v>100</v>
      </c>
      <c r="N77" s="41"/>
    </row>
    <row r="78" spans="1:13" ht="18.75" outlineLevel="4">
      <c r="A78" s="21" t="s">
        <v>207</v>
      </c>
      <c r="B78" s="34" t="s">
        <v>95</v>
      </c>
      <c r="C78" s="34" t="s">
        <v>21</v>
      </c>
      <c r="D78" s="34" t="s">
        <v>208</v>
      </c>
      <c r="E78" s="34" t="s">
        <v>18</v>
      </c>
      <c r="F78" s="34" t="s">
        <v>17</v>
      </c>
      <c r="G78" s="34" t="s">
        <v>18</v>
      </c>
      <c r="H78" s="34" t="s">
        <v>19</v>
      </c>
      <c r="I78" s="34" t="s">
        <v>17</v>
      </c>
      <c r="J78" s="42" t="s">
        <v>209</v>
      </c>
      <c r="K78" s="36">
        <f aca="true" t="shared" si="19" ref="K78:K79">K79</f>
        <v>0</v>
      </c>
      <c r="L78" s="36">
        <f aca="true" t="shared" si="20" ref="L78:L79">L79</f>
        <v>0</v>
      </c>
      <c r="M78" s="24" t="e">
        <f t="shared" si="18"/>
        <v>#DIV/0!</v>
      </c>
    </row>
    <row r="79" spans="1:13" ht="25.5" customHeight="1" outlineLevel="4">
      <c r="A79" s="21" t="s">
        <v>210</v>
      </c>
      <c r="B79" s="34" t="s">
        <v>95</v>
      </c>
      <c r="C79" s="34" t="s">
        <v>21</v>
      </c>
      <c r="D79" s="34" t="s">
        <v>208</v>
      </c>
      <c r="E79" s="34" t="s">
        <v>69</v>
      </c>
      <c r="F79" s="34" t="s">
        <v>17</v>
      </c>
      <c r="G79" s="34" t="s">
        <v>47</v>
      </c>
      <c r="H79" s="34" t="s">
        <v>19</v>
      </c>
      <c r="I79" s="34" t="s">
        <v>146</v>
      </c>
      <c r="J79" s="42" t="s">
        <v>211</v>
      </c>
      <c r="K79" s="36">
        <f t="shared" si="19"/>
        <v>0</v>
      </c>
      <c r="L79" s="36">
        <f t="shared" si="20"/>
        <v>0</v>
      </c>
      <c r="M79" s="24" t="e">
        <f t="shared" si="18"/>
        <v>#DIV/0!</v>
      </c>
    </row>
    <row r="80" spans="1:13" ht="18.75" customHeight="1" outlineLevel="4">
      <c r="A80" s="21" t="s">
        <v>212</v>
      </c>
      <c r="B80" s="34" t="s">
        <v>95</v>
      </c>
      <c r="C80" s="34" t="s">
        <v>21</v>
      </c>
      <c r="D80" s="34" t="s">
        <v>208</v>
      </c>
      <c r="E80" s="34" t="s">
        <v>69</v>
      </c>
      <c r="F80" s="34" t="s">
        <v>36</v>
      </c>
      <c r="G80" s="34" t="s">
        <v>47</v>
      </c>
      <c r="H80" s="34" t="s">
        <v>19</v>
      </c>
      <c r="I80" s="34" t="s">
        <v>146</v>
      </c>
      <c r="J80" s="42" t="s">
        <v>211</v>
      </c>
      <c r="K80" s="36">
        <v>0</v>
      </c>
      <c r="L80" s="24">
        <v>0</v>
      </c>
      <c r="M80" s="24" t="e">
        <f t="shared" si="18"/>
        <v>#DIV/0!</v>
      </c>
    </row>
    <row r="81" spans="1:13" ht="53.25" customHeight="1" outlineLevel="4">
      <c r="A81" s="21" t="s">
        <v>213</v>
      </c>
      <c r="B81" s="34"/>
      <c r="C81" s="34"/>
      <c r="D81" s="34"/>
      <c r="E81" s="34"/>
      <c r="F81" s="34"/>
      <c r="G81" s="34"/>
      <c r="H81" s="34"/>
      <c r="I81" s="34"/>
      <c r="J81" s="43" t="s">
        <v>214</v>
      </c>
      <c r="K81" s="44">
        <f>K53+K8</f>
        <v>16485061</v>
      </c>
      <c r="L81" s="44">
        <f>L53+L8</f>
        <v>18381747.869999997</v>
      </c>
      <c r="M81" s="24">
        <f t="shared" si="18"/>
        <v>111.51</v>
      </c>
    </row>
    <row r="82" ht="18.75"/>
    <row r="83" ht="18.75"/>
    <row r="84" ht="18.75"/>
    <row r="85" ht="18.75"/>
    <row r="86" ht="18.75"/>
    <row r="87" ht="18.75"/>
    <row r="88" ht="18.75"/>
    <row r="89" ht="18.75"/>
    <row r="90" ht="18.75"/>
    <row r="91" ht="18.75"/>
    <row r="92" ht="18.75"/>
    <row r="93" ht="18.75"/>
    <row r="94" ht="18.75"/>
    <row r="95" ht="18.75"/>
    <row r="96" ht="18.75"/>
    <row r="97" ht="18.75"/>
    <row r="98" ht="18.75"/>
    <row r="99" ht="18.75"/>
    <row r="100" ht="18.75"/>
    <row r="101" ht="18.75"/>
    <row r="102" ht="18.75"/>
    <row r="103" ht="18.75"/>
    <row r="104" ht="18.75"/>
    <row r="105" ht="18.75"/>
    <row r="106" ht="18.75"/>
    <row r="107" ht="18.75"/>
    <row r="108" ht="18.75"/>
    <row r="109" ht="18.75"/>
    <row r="110" ht="18.75"/>
    <row r="111" ht="18.75"/>
    <row r="112" ht="18.75"/>
    <row r="113" ht="18.75"/>
    <row r="114" ht="18.75"/>
    <row r="115" ht="18.75"/>
    <row r="116" ht="18.75"/>
    <row r="117" ht="18.75"/>
    <row r="118" ht="18.75"/>
    <row r="119" ht="18.75"/>
    <row r="120" ht="18.75"/>
    <row r="121" ht="18.75"/>
    <row r="122" ht="18.75"/>
    <row r="123" ht="18.75"/>
    <row r="124" ht="18.75"/>
    <row r="125" ht="18.75"/>
    <row r="126" ht="18.75"/>
    <row r="127" ht="18.75"/>
    <row r="128" ht="18.75"/>
    <row r="129" ht="18.75"/>
    <row r="130" ht="18.75"/>
    <row r="131" ht="18.75"/>
    <row r="132" ht="18.75"/>
    <row r="133" ht="18.75"/>
    <row r="134" ht="18.75"/>
    <row r="135" ht="18.75"/>
    <row r="136" ht="18.75"/>
    <row r="137" ht="18.75"/>
    <row r="138" ht="18.75"/>
    <row r="139" ht="18.75"/>
    <row r="140" ht="18.75"/>
    <row r="141" ht="18.75"/>
    <row r="142" ht="18.75"/>
    <row r="143" ht="18.75"/>
    <row r="144" ht="18.75"/>
    <row r="145" ht="18.75"/>
    <row r="146" ht="18.75"/>
    <row r="147" ht="18.75"/>
    <row r="148" ht="18.75"/>
    <row r="149" ht="18.75"/>
    <row r="150" ht="18.75"/>
    <row r="151" ht="18.75"/>
    <row r="152" ht="18.75"/>
    <row r="153" ht="18.75"/>
    <row r="154" ht="18.75"/>
    <row r="155" ht="18.75"/>
    <row r="156" ht="18.75"/>
    <row r="157" ht="18.75"/>
    <row r="158" ht="18.75"/>
    <row r="159" ht="18.75"/>
    <row r="160" ht="18.75"/>
    <row r="161" ht="18.75"/>
    <row r="162" ht="18.75"/>
    <row r="163" ht="18.75"/>
    <row r="164" ht="18.75"/>
    <row r="165" ht="18.75"/>
    <row r="166" ht="18.75"/>
    <row r="167" ht="18.75"/>
    <row r="168" ht="18.75"/>
    <row r="243" spans="10:11" ht="18.75">
      <c r="J243" s="45"/>
      <c r="K243" s="46"/>
    </row>
    <row r="244" spans="10:11" ht="18.75">
      <c r="J244" s="45"/>
      <c r="K244" s="46"/>
    </row>
    <row r="245" spans="10:11" ht="18.75">
      <c r="J245" s="45"/>
      <c r="K245" s="46"/>
    </row>
    <row r="246" spans="10:11" ht="18.75">
      <c r="J246" s="45"/>
      <c r="K246" s="46"/>
    </row>
    <row r="247" spans="10:11" ht="18.75">
      <c r="J247" s="45"/>
      <c r="K247" s="46"/>
    </row>
    <row r="248" spans="10:11" ht="18.75">
      <c r="J248" s="45"/>
      <c r="K248" s="46"/>
    </row>
    <row r="249" spans="10:11" ht="18.75">
      <c r="J249" s="45"/>
      <c r="K249" s="46"/>
    </row>
    <row r="250" spans="10:11" ht="18.75">
      <c r="J250" s="45"/>
      <c r="K250" s="46"/>
    </row>
    <row r="251" spans="10:11" ht="18.75">
      <c r="J251" s="45"/>
      <c r="K251" s="46"/>
    </row>
    <row r="252" spans="10:11" ht="18.75">
      <c r="J252" s="45"/>
      <c r="K252" s="46"/>
    </row>
    <row r="253" spans="10:11" ht="18.75">
      <c r="J253" s="45"/>
      <c r="K253" s="46"/>
    </row>
    <row r="254" spans="10:11" ht="18.75">
      <c r="J254" s="45"/>
      <c r="K254" s="46"/>
    </row>
    <row r="255" spans="10:11" ht="18.75">
      <c r="J255" s="45"/>
      <c r="K255" s="46"/>
    </row>
    <row r="256" spans="10:11" ht="18.75">
      <c r="J256" s="45"/>
      <c r="K256" s="46"/>
    </row>
    <row r="257" spans="10:11" ht="18.75">
      <c r="J257" s="45"/>
      <c r="K257" s="46"/>
    </row>
    <row r="258" spans="10:11" ht="18.75">
      <c r="J258" s="45"/>
      <c r="K258" s="46"/>
    </row>
    <row r="259" spans="10:11" ht="18.75">
      <c r="J259" s="45"/>
      <c r="K259" s="46"/>
    </row>
    <row r="260" spans="10:11" ht="18.75">
      <c r="J260" s="45"/>
      <c r="K260" s="46"/>
    </row>
    <row r="261" spans="10:11" ht="18.75">
      <c r="J261" s="45"/>
      <c r="K261" s="46"/>
    </row>
    <row r="262" spans="10:11" ht="18.75">
      <c r="J262" s="45"/>
      <c r="K262" s="46"/>
    </row>
    <row r="263" spans="10:11" ht="18.75">
      <c r="J263" s="45"/>
      <c r="K263" s="46"/>
    </row>
    <row r="264" spans="10:11" ht="18.75">
      <c r="J264" s="45"/>
      <c r="K264" s="46"/>
    </row>
    <row r="265" spans="10:11" ht="18.75">
      <c r="J265" s="45"/>
      <c r="K265" s="46"/>
    </row>
    <row r="266" spans="10:11" ht="18.75">
      <c r="J266" s="45"/>
      <c r="K266" s="46"/>
    </row>
    <row r="267" spans="10:11" ht="18.75">
      <c r="J267" s="45"/>
      <c r="K267" s="46"/>
    </row>
    <row r="268" spans="10:11" ht="18.75">
      <c r="J268" s="45"/>
      <c r="K268" s="46"/>
    </row>
    <row r="269" spans="10:11" ht="18.75">
      <c r="J269" s="45"/>
      <c r="K269" s="46"/>
    </row>
    <row r="270" spans="10:11" ht="18.75">
      <c r="J270" s="45"/>
      <c r="K270" s="46"/>
    </row>
    <row r="271" spans="10:11" ht="18.75">
      <c r="J271" s="45"/>
      <c r="K271" s="46"/>
    </row>
    <row r="272" spans="10:11" ht="18.75">
      <c r="J272" s="45"/>
      <c r="K272" s="46"/>
    </row>
    <row r="273" spans="10:11" ht="18.75">
      <c r="J273" s="45"/>
      <c r="K273" s="46"/>
    </row>
    <row r="274" spans="10:11" ht="18.75">
      <c r="J274" s="45"/>
      <c r="K274" s="46"/>
    </row>
    <row r="275" spans="10:11" ht="18.75">
      <c r="J275" s="45"/>
      <c r="K275" s="46"/>
    </row>
    <row r="276" spans="10:11" ht="18.75">
      <c r="J276" s="45"/>
      <c r="K276" s="46"/>
    </row>
    <row r="277" spans="10:11" ht="18.75">
      <c r="J277" s="45"/>
      <c r="K277" s="46"/>
    </row>
    <row r="278" spans="10:11" ht="18.75">
      <c r="J278" s="45"/>
      <c r="K278" s="46"/>
    </row>
    <row r="279" spans="10:11" ht="18.75">
      <c r="J279" s="45"/>
      <c r="K279" s="46"/>
    </row>
    <row r="280" spans="10:11" ht="18.75">
      <c r="J280" s="45"/>
      <c r="K280" s="46"/>
    </row>
    <row r="281" spans="10:11" ht="18.75">
      <c r="J281" s="45"/>
      <c r="K281" s="46"/>
    </row>
    <row r="282" spans="10:11" ht="18.75">
      <c r="J282" s="45"/>
      <c r="K282" s="46"/>
    </row>
    <row r="283" spans="10:11" ht="18.75">
      <c r="J283" s="45"/>
      <c r="K283" s="46"/>
    </row>
    <row r="284" spans="10:11" ht="18.75">
      <c r="J284" s="45"/>
      <c r="K284" s="46"/>
    </row>
    <row r="285" spans="10:11" ht="18.75">
      <c r="J285" s="45"/>
      <c r="K285" s="46"/>
    </row>
    <row r="286" spans="10:11" ht="18.75">
      <c r="J286" s="45"/>
      <c r="K286" s="46"/>
    </row>
    <row r="287" spans="10:11" ht="18.75">
      <c r="J287" s="45"/>
      <c r="K287" s="46"/>
    </row>
    <row r="288" spans="10:11" ht="18.75">
      <c r="J288" s="45"/>
      <c r="K288" s="46"/>
    </row>
    <row r="289" spans="10:11" ht="18.75">
      <c r="J289" s="45"/>
      <c r="K289" s="46"/>
    </row>
    <row r="290" spans="10:11" ht="18.75">
      <c r="J290" s="45"/>
      <c r="K290" s="46"/>
    </row>
    <row r="291" spans="10:11" ht="18.75">
      <c r="J291" s="45"/>
      <c r="K291" s="46"/>
    </row>
    <row r="292" spans="10:11" ht="18.75">
      <c r="J292" s="45"/>
      <c r="K292" s="46"/>
    </row>
    <row r="293" spans="10:11" ht="18.75">
      <c r="J293" s="45"/>
      <c r="K293" s="46"/>
    </row>
    <row r="294" spans="10:11" ht="18.75">
      <c r="J294" s="45"/>
      <c r="K294" s="46"/>
    </row>
    <row r="295" spans="10:11" ht="18.75">
      <c r="J295" s="45"/>
      <c r="K295" s="46"/>
    </row>
    <row r="296" spans="10:11" ht="18.75">
      <c r="J296" s="45"/>
      <c r="K296" s="46"/>
    </row>
    <row r="297" spans="10:11" ht="18.75">
      <c r="J297" s="45"/>
      <c r="K297" s="46"/>
    </row>
    <row r="298" spans="10:11" ht="18.75">
      <c r="J298" s="45"/>
      <c r="K298" s="46"/>
    </row>
    <row r="299" spans="10:11" ht="18.75">
      <c r="J299" s="45"/>
      <c r="K299" s="46"/>
    </row>
    <row r="300" spans="10:11" ht="18.75">
      <c r="J300" s="45"/>
      <c r="K300" s="46"/>
    </row>
    <row r="301" spans="10:11" ht="18.75">
      <c r="J301" s="45"/>
      <c r="K301" s="46"/>
    </row>
    <row r="302" spans="10:11" ht="18.75">
      <c r="J302" s="45"/>
      <c r="K302" s="46"/>
    </row>
    <row r="303" spans="10:11" ht="18.75">
      <c r="J303" s="45"/>
      <c r="K303" s="46"/>
    </row>
    <row r="304" spans="10:11" ht="18.75">
      <c r="J304" s="45"/>
      <c r="K304" s="46"/>
    </row>
    <row r="305" spans="10:11" ht="18.75">
      <c r="J305" s="45"/>
      <c r="K305" s="46"/>
    </row>
    <row r="306" spans="10:11" ht="18.75">
      <c r="J306" s="45"/>
      <c r="K306" s="46"/>
    </row>
    <row r="307" spans="10:11" ht="18.75">
      <c r="J307" s="45"/>
      <c r="K307" s="46"/>
    </row>
    <row r="308" spans="10:11" ht="18.75">
      <c r="J308" s="45"/>
      <c r="K308" s="46"/>
    </row>
    <row r="309" spans="10:11" ht="18.75">
      <c r="J309" s="45"/>
      <c r="K309" s="46"/>
    </row>
    <row r="310" spans="10:11" ht="18.75">
      <c r="J310" s="45"/>
      <c r="K310" s="46"/>
    </row>
    <row r="311" spans="10:11" ht="18.75">
      <c r="J311" s="45"/>
      <c r="K311" s="46"/>
    </row>
    <row r="312" spans="10:11" ht="18.75">
      <c r="J312" s="45"/>
      <c r="K312" s="46"/>
    </row>
    <row r="313" spans="10:11" ht="18.75">
      <c r="J313" s="45"/>
      <c r="K313" s="46"/>
    </row>
    <row r="314" spans="10:11" ht="18.75">
      <c r="J314" s="45"/>
      <c r="K314" s="46"/>
    </row>
    <row r="315" spans="10:11" ht="18.75">
      <c r="J315" s="45"/>
      <c r="K315" s="46"/>
    </row>
    <row r="316" spans="10:11" ht="18.75">
      <c r="J316" s="45"/>
      <c r="K316" s="46"/>
    </row>
    <row r="317" spans="10:11" ht="18.75">
      <c r="J317" s="45"/>
      <c r="K317" s="46"/>
    </row>
    <row r="318" spans="10:11" ht="18.75">
      <c r="J318" s="45"/>
      <c r="K318" s="46"/>
    </row>
    <row r="319" spans="10:11" ht="18.75">
      <c r="J319" s="45"/>
      <c r="K319" s="46"/>
    </row>
    <row r="320" spans="10:11" ht="18.75">
      <c r="J320" s="45"/>
      <c r="K320" s="46"/>
    </row>
    <row r="321" spans="10:11" ht="18.75">
      <c r="J321" s="45"/>
      <c r="K321" s="46"/>
    </row>
    <row r="322" spans="10:11" ht="18.75">
      <c r="J322" s="45"/>
      <c r="K322" s="46"/>
    </row>
    <row r="323" spans="10:11" ht="18.75">
      <c r="J323" s="45"/>
      <c r="K323" s="46"/>
    </row>
    <row r="324" spans="10:11" ht="18.75">
      <c r="J324" s="45"/>
      <c r="K324" s="46"/>
    </row>
    <row r="325" spans="10:11" ht="18.75">
      <c r="J325" s="45"/>
      <c r="K325" s="46"/>
    </row>
    <row r="326" spans="10:11" ht="18.75">
      <c r="J326" s="45"/>
      <c r="K326" s="46"/>
    </row>
    <row r="327" spans="10:11" ht="18.75">
      <c r="J327" s="45"/>
      <c r="K327" s="46"/>
    </row>
    <row r="328" spans="10:11" ht="18.75">
      <c r="J328" s="45"/>
      <c r="K328" s="46"/>
    </row>
    <row r="329" spans="10:11" ht="18.75">
      <c r="J329" s="45"/>
      <c r="K329" s="46"/>
    </row>
    <row r="330" spans="10:11" ht="18.75">
      <c r="J330" s="45"/>
      <c r="K330" s="46"/>
    </row>
    <row r="331" spans="10:11" ht="18.75">
      <c r="J331" s="45"/>
      <c r="K331" s="46"/>
    </row>
    <row r="332" spans="10:11" ht="18.75">
      <c r="J332" s="45"/>
      <c r="K332" s="46"/>
    </row>
    <row r="333" spans="10:11" ht="18.75">
      <c r="J333" s="45"/>
      <c r="K333" s="46"/>
    </row>
    <row r="334" spans="10:11" ht="18.75">
      <c r="J334" s="45"/>
      <c r="K334" s="46"/>
    </row>
    <row r="335" spans="10:11" ht="18.75">
      <c r="J335" s="45"/>
      <c r="K335" s="46"/>
    </row>
    <row r="336" spans="10:11" ht="18.75">
      <c r="J336" s="45"/>
      <c r="K336" s="46"/>
    </row>
    <row r="337" spans="10:11" ht="18.75">
      <c r="J337" s="45"/>
      <c r="K337" s="46"/>
    </row>
    <row r="338" spans="10:11" ht="18.75">
      <c r="J338" s="45"/>
      <c r="K338" s="46"/>
    </row>
    <row r="339" spans="10:11" ht="18.75">
      <c r="J339" s="45"/>
      <c r="K339" s="46"/>
    </row>
    <row r="340" spans="10:11" ht="18.75">
      <c r="J340" s="45"/>
      <c r="K340" s="46"/>
    </row>
    <row r="341" spans="10:11" ht="18.75">
      <c r="J341" s="45"/>
      <c r="K341" s="46"/>
    </row>
    <row r="342" spans="10:11" ht="18.75">
      <c r="J342" s="45"/>
      <c r="K342" s="46"/>
    </row>
    <row r="343" spans="10:11" ht="18.75">
      <c r="J343" s="45"/>
      <c r="K343" s="46"/>
    </row>
    <row r="344" spans="10:11" ht="18.75">
      <c r="J344" s="45"/>
      <c r="K344" s="46"/>
    </row>
    <row r="345" spans="10:11" ht="18.75">
      <c r="J345" s="45"/>
      <c r="K345" s="46"/>
    </row>
    <row r="346" spans="10:11" ht="18.75">
      <c r="J346" s="45"/>
      <c r="K346" s="46"/>
    </row>
    <row r="347" spans="10:11" ht="18.75">
      <c r="J347" s="45"/>
      <c r="K347" s="46"/>
    </row>
    <row r="348" spans="10:11" ht="18.75">
      <c r="J348" s="45"/>
      <c r="K348" s="46"/>
    </row>
    <row r="349" spans="10:11" ht="18.75">
      <c r="J349" s="45"/>
      <c r="K349" s="46"/>
    </row>
    <row r="350" spans="10:11" ht="18.75">
      <c r="J350" s="45"/>
      <c r="K350" s="46"/>
    </row>
    <row r="351" spans="10:11" ht="18.75">
      <c r="J351" s="45"/>
      <c r="K351" s="46"/>
    </row>
    <row r="352" spans="10:11" ht="18.75">
      <c r="J352" s="45"/>
      <c r="K352" s="46"/>
    </row>
    <row r="353" spans="10:11" ht="18.75">
      <c r="J353" s="45"/>
      <c r="K353" s="46"/>
    </row>
    <row r="354" spans="10:11" ht="18.75">
      <c r="J354" s="45"/>
      <c r="K354" s="46"/>
    </row>
    <row r="355" spans="10:11" ht="18.75">
      <c r="J355" s="45"/>
      <c r="K355" s="46"/>
    </row>
    <row r="356" spans="10:11" ht="18.75">
      <c r="J356" s="45"/>
      <c r="K356" s="46"/>
    </row>
    <row r="357" spans="10:11" ht="18.75">
      <c r="J357" s="45"/>
      <c r="K357" s="46"/>
    </row>
    <row r="358" spans="10:11" ht="18.75">
      <c r="J358" s="45"/>
      <c r="K358" s="46"/>
    </row>
    <row r="359" spans="10:11" ht="18.75">
      <c r="J359" s="45"/>
      <c r="K359" s="46"/>
    </row>
    <row r="360" spans="10:11" ht="18.75">
      <c r="J360" s="45"/>
      <c r="K360" s="46"/>
    </row>
    <row r="361" spans="10:11" ht="18.75">
      <c r="J361" s="45"/>
      <c r="K361" s="46"/>
    </row>
    <row r="362" spans="10:11" ht="18.75">
      <c r="J362" s="45"/>
      <c r="K362" s="46"/>
    </row>
    <row r="363" spans="10:11" ht="18.75">
      <c r="J363" s="45"/>
      <c r="K363" s="46"/>
    </row>
    <row r="364" spans="10:11" ht="18.75">
      <c r="J364" s="45"/>
      <c r="K364" s="46"/>
    </row>
    <row r="365" spans="10:11" ht="18.75">
      <c r="J365" s="45"/>
      <c r="K365" s="46"/>
    </row>
    <row r="366" spans="10:11" ht="18.75">
      <c r="J366" s="45"/>
      <c r="K366" s="46"/>
    </row>
    <row r="367" spans="10:11" ht="18.75">
      <c r="J367" s="45"/>
      <c r="K367" s="46"/>
    </row>
    <row r="368" spans="10:11" ht="18.75">
      <c r="J368" s="45"/>
      <c r="K368" s="46"/>
    </row>
    <row r="369" spans="10:11" ht="18.75">
      <c r="J369" s="45"/>
      <c r="K369" s="46"/>
    </row>
    <row r="370" spans="10:11" ht="18.75">
      <c r="J370" s="45"/>
      <c r="K370" s="46"/>
    </row>
    <row r="371" spans="10:11" ht="18.75">
      <c r="J371" s="45"/>
      <c r="K371" s="46"/>
    </row>
    <row r="372" spans="10:11" ht="18.75">
      <c r="J372" s="45"/>
      <c r="K372" s="46"/>
    </row>
    <row r="373" spans="10:11" ht="18.75">
      <c r="J373" s="45"/>
      <c r="K373" s="46"/>
    </row>
    <row r="374" spans="10:11" ht="18.75">
      <c r="J374" s="45"/>
      <c r="K374" s="46"/>
    </row>
    <row r="375" spans="10:11" ht="18.75">
      <c r="J375" s="45"/>
      <c r="K375" s="46"/>
    </row>
    <row r="376" spans="10:11" ht="18.75">
      <c r="J376" s="45"/>
      <c r="K376" s="46"/>
    </row>
    <row r="377" spans="10:11" ht="18.75">
      <c r="J377" s="45"/>
      <c r="K377" s="46"/>
    </row>
    <row r="378" spans="10:11" ht="18.75">
      <c r="J378" s="45"/>
      <c r="K378" s="46"/>
    </row>
    <row r="379" spans="10:11" ht="18.75">
      <c r="J379" s="45"/>
      <c r="K379" s="46"/>
    </row>
    <row r="380" spans="10:11" ht="18.75">
      <c r="J380" s="45"/>
      <c r="K380" s="46"/>
    </row>
    <row r="381" spans="10:11" ht="18.75">
      <c r="J381" s="45"/>
      <c r="K381" s="46"/>
    </row>
    <row r="382" spans="10:11" ht="18.75">
      <c r="J382" s="45"/>
      <c r="K382" s="46"/>
    </row>
    <row r="383" spans="10:11" ht="18.75">
      <c r="J383" s="45"/>
      <c r="K383" s="46"/>
    </row>
    <row r="384" spans="10:11" ht="18.75">
      <c r="J384" s="45"/>
      <c r="K384" s="46"/>
    </row>
    <row r="385" spans="10:11" ht="18.75">
      <c r="J385" s="45"/>
      <c r="K385" s="46"/>
    </row>
    <row r="386" spans="10:11" ht="18.75">
      <c r="J386" s="45"/>
      <c r="K386" s="46"/>
    </row>
    <row r="387" spans="10:11" ht="18.75">
      <c r="J387" s="45"/>
      <c r="K387" s="46"/>
    </row>
    <row r="388" spans="10:11" ht="18.75">
      <c r="J388" s="45"/>
      <c r="K388" s="46"/>
    </row>
    <row r="389" spans="10:11" ht="18.75">
      <c r="J389" s="45"/>
      <c r="K389" s="46"/>
    </row>
    <row r="390" spans="10:11" ht="18.75">
      <c r="J390" s="45"/>
      <c r="K390" s="46"/>
    </row>
    <row r="391" spans="10:11" ht="18.75">
      <c r="J391" s="45"/>
      <c r="K391" s="46"/>
    </row>
    <row r="392" spans="10:11" ht="18.75">
      <c r="J392" s="45"/>
      <c r="K392" s="46"/>
    </row>
    <row r="393" spans="10:11" ht="18.75">
      <c r="J393" s="45"/>
      <c r="K393" s="46"/>
    </row>
    <row r="394" spans="10:11" ht="18.75">
      <c r="J394" s="45"/>
      <c r="K394" s="46"/>
    </row>
    <row r="395" spans="10:11" ht="18.75">
      <c r="J395" s="45"/>
      <c r="K395" s="46"/>
    </row>
    <row r="396" spans="10:11" ht="18.75">
      <c r="J396" s="45"/>
      <c r="K396" s="46"/>
    </row>
    <row r="397" spans="10:11" ht="18.75">
      <c r="J397" s="45"/>
      <c r="K397" s="46"/>
    </row>
    <row r="398" spans="10:11" ht="18.75">
      <c r="J398" s="45"/>
      <c r="K398" s="46"/>
    </row>
    <row r="399" spans="10:11" ht="18.75">
      <c r="J399" s="45"/>
      <c r="K399" s="46"/>
    </row>
    <row r="400" spans="10:11" ht="18.75">
      <c r="J400" s="45"/>
      <c r="K400" s="46"/>
    </row>
    <row r="401" spans="10:11" ht="18.75">
      <c r="J401" s="45"/>
      <c r="K401" s="46"/>
    </row>
    <row r="402" spans="10:11" ht="18.75">
      <c r="J402" s="45"/>
      <c r="K402" s="46"/>
    </row>
    <row r="403" spans="10:11" ht="18.75">
      <c r="J403" s="45"/>
      <c r="K403" s="46"/>
    </row>
    <row r="404" ht="18.75">
      <c r="K404" s="46"/>
    </row>
    <row r="405" ht="18.75">
      <c r="K405" s="46"/>
    </row>
    <row r="406" ht="18.75">
      <c r="K406" s="46"/>
    </row>
    <row r="407" ht="18.75">
      <c r="K407" s="46"/>
    </row>
    <row r="408" ht="18.75">
      <c r="K408" s="46"/>
    </row>
    <row r="409" ht="18.75">
      <c r="K409" s="46"/>
    </row>
    <row r="410" ht="18.75">
      <c r="K410" s="46"/>
    </row>
    <row r="411" ht="18.75">
      <c r="K411" s="46"/>
    </row>
    <row r="412" ht="18.75">
      <c r="K412" s="46"/>
    </row>
    <row r="413" ht="18.75">
      <c r="K413" s="46"/>
    </row>
    <row r="414" ht="18.75">
      <c r="K414" s="46"/>
    </row>
    <row r="415" ht="18.75">
      <c r="K415" s="46"/>
    </row>
    <row r="416" ht="18.75">
      <c r="K416" s="46"/>
    </row>
    <row r="417" ht="18.75">
      <c r="K417" s="46"/>
    </row>
    <row r="418" ht="18.75">
      <c r="K418" s="46"/>
    </row>
    <row r="419" ht="18.75">
      <c r="K419" s="46"/>
    </row>
    <row r="420" ht="18.75">
      <c r="K420" s="46"/>
    </row>
    <row r="421" ht="18.75">
      <c r="K421" s="46"/>
    </row>
    <row r="422" ht="18.75">
      <c r="K422" s="46"/>
    </row>
    <row r="423" ht="18.75">
      <c r="K423" s="46"/>
    </row>
    <row r="424" ht="18.75">
      <c r="K424" s="46"/>
    </row>
    <row r="425" ht="18.75">
      <c r="K425" s="46"/>
    </row>
    <row r="426" ht="18.75">
      <c r="K426" s="46"/>
    </row>
    <row r="427" ht="18.75">
      <c r="K427" s="46"/>
    </row>
    <row r="428" ht="18.75">
      <c r="K428" s="46"/>
    </row>
    <row r="429" ht="18.75">
      <c r="K429" s="46"/>
    </row>
    <row r="430" ht="18.75">
      <c r="K430" s="46"/>
    </row>
    <row r="431" ht="18.75">
      <c r="K431" s="46"/>
    </row>
    <row r="432" ht="18.75">
      <c r="K432" s="46"/>
    </row>
    <row r="433" ht="18.75">
      <c r="K433" s="46"/>
    </row>
    <row r="434" ht="18.75">
      <c r="K434" s="46"/>
    </row>
    <row r="435" ht="18.75">
      <c r="K435" s="46"/>
    </row>
    <row r="436" ht="18.75">
      <c r="K436" s="46"/>
    </row>
    <row r="437" ht="18.75">
      <c r="K437" s="46"/>
    </row>
    <row r="438" ht="18.75">
      <c r="K438" s="46"/>
    </row>
    <row r="439" ht="18.75">
      <c r="K439" s="46"/>
    </row>
    <row r="440" ht="18.75">
      <c r="K440" s="46"/>
    </row>
    <row r="441" ht="18.75">
      <c r="K441" s="46"/>
    </row>
    <row r="442" ht="18.75">
      <c r="K442" s="46"/>
    </row>
    <row r="443" ht="18.75">
      <c r="K443" s="46"/>
    </row>
    <row r="444" ht="18.75">
      <c r="K444" s="46"/>
    </row>
    <row r="445" ht="18.75">
      <c r="K445" s="46"/>
    </row>
    <row r="446" ht="18.75">
      <c r="K446" s="46"/>
    </row>
    <row r="447" ht="18.75">
      <c r="K447" s="46"/>
    </row>
    <row r="448" ht="18.75">
      <c r="K448" s="46"/>
    </row>
    <row r="449" ht="18.75">
      <c r="K449" s="46"/>
    </row>
    <row r="450" ht="18.75">
      <c r="K450" s="46"/>
    </row>
    <row r="451" ht="18.75">
      <c r="K451" s="46"/>
    </row>
    <row r="452" ht="18.75">
      <c r="K452" s="46"/>
    </row>
    <row r="453" ht="18.75">
      <c r="K453" s="46"/>
    </row>
    <row r="454" ht="18.75">
      <c r="K454" s="46"/>
    </row>
    <row r="455" ht="18.75">
      <c r="K455" s="46"/>
    </row>
    <row r="456" ht="18.75">
      <c r="K456" s="46"/>
    </row>
    <row r="457" ht="18.75">
      <c r="K457" s="46"/>
    </row>
    <row r="458" ht="18.75">
      <c r="K458" s="46"/>
    </row>
    <row r="459" ht="18.75">
      <c r="K459" s="46"/>
    </row>
    <row r="460" ht="18.75">
      <c r="K460" s="46"/>
    </row>
    <row r="461" ht="18.75">
      <c r="K461" s="46"/>
    </row>
    <row r="462" ht="18.75">
      <c r="K462" s="46"/>
    </row>
    <row r="463" ht="18.75">
      <c r="K463" s="46"/>
    </row>
    <row r="464" ht="18.75">
      <c r="K464" s="46"/>
    </row>
    <row r="465" ht="18.75">
      <c r="K465" s="46"/>
    </row>
    <row r="466" ht="18.75">
      <c r="K466" s="46"/>
    </row>
    <row r="467" ht="18.75">
      <c r="K467" s="46"/>
    </row>
    <row r="468" ht="18.75">
      <c r="K468" s="46"/>
    </row>
    <row r="469" ht="18.75">
      <c r="K469" s="46"/>
    </row>
    <row r="470" ht="18.75">
      <c r="K470" s="46"/>
    </row>
    <row r="471" ht="18.75">
      <c r="K471" s="46"/>
    </row>
    <row r="472" ht="18.75">
      <c r="K472" s="46"/>
    </row>
    <row r="473" ht="18.75">
      <c r="K473" s="46"/>
    </row>
    <row r="474" ht="18.75">
      <c r="K474" s="46"/>
    </row>
    <row r="475" ht="18.75">
      <c r="K475" s="46"/>
    </row>
    <row r="476" ht="18.75">
      <c r="K476" s="46"/>
    </row>
    <row r="477" ht="18.75">
      <c r="K477" s="46"/>
    </row>
    <row r="478" ht="18.75">
      <c r="K478" s="46"/>
    </row>
    <row r="479" ht="18.75">
      <c r="K479" s="46"/>
    </row>
    <row r="480" ht="18.75">
      <c r="K480" s="46"/>
    </row>
    <row r="481" ht="18.75">
      <c r="K481" s="46"/>
    </row>
    <row r="482" ht="18.75">
      <c r="K482" s="46"/>
    </row>
    <row r="483" ht="18.75">
      <c r="K483" s="46"/>
    </row>
    <row r="484" ht="18.75">
      <c r="K484" s="46"/>
    </row>
    <row r="485" ht="18.75">
      <c r="K485" s="46"/>
    </row>
    <row r="486" ht="18.75">
      <c r="K486" s="46"/>
    </row>
    <row r="487" ht="18.75">
      <c r="K487" s="46"/>
    </row>
    <row r="488" ht="18.75">
      <c r="K488" s="46"/>
    </row>
    <row r="489" ht="18.75">
      <c r="K489" s="46"/>
    </row>
    <row r="490" ht="18.75">
      <c r="K490" s="46"/>
    </row>
    <row r="491" ht="18.75">
      <c r="K491" s="46"/>
    </row>
    <row r="492" ht="18.75">
      <c r="K492" s="46"/>
    </row>
    <row r="493" ht="18.75">
      <c r="K493" s="46"/>
    </row>
    <row r="494" ht="18.75">
      <c r="K494" s="46"/>
    </row>
    <row r="495" ht="18.75">
      <c r="K495" s="46"/>
    </row>
    <row r="496" ht="18.75">
      <c r="K496" s="46"/>
    </row>
    <row r="497" ht="18.75">
      <c r="K497" s="46"/>
    </row>
    <row r="498" ht="18.75">
      <c r="K498" s="46"/>
    </row>
    <row r="499" ht="18.75">
      <c r="K499" s="46"/>
    </row>
    <row r="500" ht="18.75">
      <c r="K500" s="46"/>
    </row>
    <row r="501" ht="18.75">
      <c r="K501" s="46"/>
    </row>
    <row r="502" ht="18.75">
      <c r="K502" s="46"/>
    </row>
    <row r="503" ht="18.75">
      <c r="K503" s="46"/>
    </row>
    <row r="504" ht="18.75">
      <c r="K504" s="46"/>
    </row>
    <row r="505" ht="18.75">
      <c r="K505" s="46"/>
    </row>
    <row r="506" ht="18.75">
      <c r="K506" s="46"/>
    </row>
    <row r="507" ht="18.75">
      <c r="K507" s="46"/>
    </row>
    <row r="508" ht="18.75">
      <c r="K508" s="46"/>
    </row>
    <row r="509" ht="18.75">
      <c r="K509" s="46"/>
    </row>
    <row r="510" ht="18.75">
      <c r="K510" s="46"/>
    </row>
    <row r="511" ht="18.75">
      <c r="K511" s="46"/>
    </row>
    <row r="512" ht="18.75">
      <c r="K512" s="46"/>
    </row>
    <row r="513" ht="18.75">
      <c r="K513" s="46"/>
    </row>
    <row r="514" ht="18.75">
      <c r="K514" s="46"/>
    </row>
    <row r="515" ht="18.75">
      <c r="K515" s="46"/>
    </row>
    <row r="516" ht="18.75">
      <c r="K516" s="46"/>
    </row>
    <row r="517" ht="18.75">
      <c r="K517" s="46"/>
    </row>
    <row r="518" ht="18.75">
      <c r="K518" s="46"/>
    </row>
    <row r="519" ht="18.75">
      <c r="K519" s="46"/>
    </row>
    <row r="520" ht="18.75">
      <c r="K520" s="46"/>
    </row>
    <row r="521" ht="18.75">
      <c r="K521" s="46"/>
    </row>
    <row r="522" ht="18.75">
      <c r="K522" s="46"/>
    </row>
    <row r="523" ht="18.75">
      <c r="K523" s="46"/>
    </row>
    <row r="524" ht="18.75">
      <c r="K524" s="46"/>
    </row>
    <row r="525" ht="18.75">
      <c r="K525" s="46"/>
    </row>
    <row r="526" ht="18.75">
      <c r="K526" s="46"/>
    </row>
    <row r="527" ht="18.75">
      <c r="K527" s="46"/>
    </row>
    <row r="528" ht="18.75">
      <c r="K528" s="46"/>
    </row>
    <row r="529" ht="18.75">
      <c r="K529" s="46"/>
    </row>
    <row r="530" ht="18.75">
      <c r="K530" s="46"/>
    </row>
    <row r="531" ht="18.75">
      <c r="K531" s="46"/>
    </row>
    <row r="532" ht="18.75">
      <c r="K532" s="46"/>
    </row>
    <row r="533" ht="18.75">
      <c r="K533" s="46"/>
    </row>
    <row r="534" ht="18.75">
      <c r="K534" s="46"/>
    </row>
    <row r="535" ht="18.75">
      <c r="K535" s="46"/>
    </row>
    <row r="536" ht="18.75">
      <c r="K536" s="46"/>
    </row>
    <row r="537" ht="18.75">
      <c r="K537" s="46"/>
    </row>
    <row r="538" ht="18.75">
      <c r="K538" s="46"/>
    </row>
    <row r="539" ht="18.75">
      <c r="K539" s="46"/>
    </row>
    <row r="540" ht="18.75">
      <c r="K540" s="46"/>
    </row>
    <row r="541" ht="18.75">
      <c r="K541" s="46"/>
    </row>
    <row r="542" ht="18.75">
      <c r="K542" s="46"/>
    </row>
    <row r="543" ht="18.75">
      <c r="K543" s="46"/>
    </row>
    <row r="544" ht="18.75">
      <c r="K544" s="46"/>
    </row>
    <row r="545" ht="18.75">
      <c r="K545" s="46"/>
    </row>
    <row r="546" ht="18.75">
      <c r="K546" s="46"/>
    </row>
    <row r="547" ht="18.75">
      <c r="K547" s="46"/>
    </row>
    <row r="548" ht="18.75">
      <c r="K548" s="46"/>
    </row>
    <row r="549" ht="18.75">
      <c r="K549" s="46"/>
    </row>
    <row r="550" ht="18.75">
      <c r="K550" s="46"/>
    </row>
    <row r="551" ht="18.75">
      <c r="K551" s="46"/>
    </row>
    <row r="552" ht="18.75">
      <c r="K552" s="46"/>
    </row>
    <row r="553" ht="18.75">
      <c r="K553" s="46"/>
    </row>
    <row r="554" ht="18.75">
      <c r="K554" s="46"/>
    </row>
    <row r="555" ht="18.75">
      <c r="K555" s="46"/>
    </row>
    <row r="556" ht="18.75">
      <c r="K556" s="46"/>
    </row>
    <row r="557" ht="18.75">
      <c r="K557" s="46"/>
    </row>
    <row r="558" ht="18.75">
      <c r="K558" s="46"/>
    </row>
    <row r="559" ht="18.75">
      <c r="K559" s="46"/>
    </row>
    <row r="560" ht="18.75">
      <c r="K560" s="46"/>
    </row>
    <row r="561" ht="18.75">
      <c r="K561" s="46"/>
    </row>
    <row r="562" ht="18.75">
      <c r="K562" s="46"/>
    </row>
    <row r="563" ht="18.75">
      <c r="K563" s="46"/>
    </row>
    <row r="564" ht="18.75">
      <c r="K564" s="46"/>
    </row>
    <row r="565" ht="18.75">
      <c r="K565" s="46"/>
    </row>
    <row r="566" ht="18.75">
      <c r="K566" s="46"/>
    </row>
    <row r="567" ht="18.75">
      <c r="K567" s="46"/>
    </row>
    <row r="568" ht="18.75">
      <c r="K568" s="46"/>
    </row>
    <row r="569" ht="18.75">
      <c r="K569" s="46"/>
    </row>
    <row r="570" ht="18.75">
      <c r="K570" s="46"/>
    </row>
    <row r="571" ht="18.75">
      <c r="K571" s="46"/>
    </row>
    <row r="572" ht="18.75">
      <c r="K572" s="46"/>
    </row>
    <row r="573" ht="18.75">
      <c r="K573" s="46"/>
    </row>
    <row r="574" ht="18.75">
      <c r="K574" s="46"/>
    </row>
    <row r="575" ht="18.75">
      <c r="K575" s="46"/>
    </row>
    <row r="576" ht="18.75">
      <c r="K576" s="46"/>
    </row>
    <row r="577" ht="18.75">
      <c r="K577" s="46"/>
    </row>
    <row r="578" ht="18.75">
      <c r="K578" s="46"/>
    </row>
    <row r="579" ht="18.75">
      <c r="K579" s="46"/>
    </row>
    <row r="580" ht="18.75">
      <c r="K580" s="46"/>
    </row>
    <row r="581" ht="18.75">
      <c r="K581" s="46"/>
    </row>
    <row r="582" ht="18.75">
      <c r="K582" s="46"/>
    </row>
    <row r="583" ht="18.75">
      <c r="K583" s="46"/>
    </row>
    <row r="584" ht="18.75">
      <c r="K584" s="46"/>
    </row>
    <row r="585" ht="18.75">
      <c r="K585" s="46"/>
    </row>
    <row r="586" ht="18.75">
      <c r="K586" s="46"/>
    </row>
    <row r="587" ht="18.75">
      <c r="K587" s="46"/>
    </row>
    <row r="588" ht="18.75">
      <c r="K588" s="46"/>
    </row>
    <row r="589" ht="18.75">
      <c r="K589" s="46"/>
    </row>
    <row r="590" ht="18.75">
      <c r="K590" s="46"/>
    </row>
    <row r="591" ht="18.75">
      <c r="K591" s="46"/>
    </row>
    <row r="592" ht="18.75">
      <c r="K592" s="46"/>
    </row>
    <row r="593" ht="18.75">
      <c r="K593" s="46"/>
    </row>
    <row r="594" ht="18.75">
      <c r="K594" s="46"/>
    </row>
    <row r="595" ht="18.75">
      <c r="K595" s="46"/>
    </row>
    <row r="596" ht="18.75">
      <c r="K596" s="46"/>
    </row>
    <row r="597" ht="18.75">
      <c r="K597" s="46"/>
    </row>
    <row r="598" ht="18.75">
      <c r="K598" s="46"/>
    </row>
    <row r="599" ht="18.75">
      <c r="K599" s="46"/>
    </row>
    <row r="600" ht="18.75">
      <c r="K600" s="46"/>
    </row>
    <row r="601" ht="18.75">
      <c r="K601" s="46"/>
    </row>
    <row r="602" ht="18.75">
      <c r="K602" s="46"/>
    </row>
    <row r="603" ht="18.75">
      <c r="K603" s="46"/>
    </row>
    <row r="604" ht="18.75">
      <c r="K604" s="46"/>
    </row>
    <row r="605" ht="18.75">
      <c r="K605" s="46"/>
    </row>
    <row r="606" ht="18.75">
      <c r="K606" s="46"/>
    </row>
    <row r="607" ht="18.75">
      <c r="K607" s="46"/>
    </row>
    <row r="608" ht="18.75">
      <c r="K608" s="46"/>
    </row>
    <row r="609" ht="18.75">
      <c r="K609" s="46"/>
    </row>
    <row r="610" ht="18.75">
      <c r="K610" s="46"/>
    </row>
    <row r="611" ht="18.75">
      <c r="K611" s="46"/>
    </row>
    <row r="612" ht="18.75">
      <c r="K612" s="46"/>
    </row>
    <row r="613" ht="18.75">
      <c r="K613" s="46"/>
    </row>
    <row r="614" ht="18.75">
      <c r="K614" s="46"/>
    </row>
    <row r="615" ht="18.75">
      <c r="K615" s="46"/>
    </row>
    <row r="616" ht="18.75">
      <c r="K616" s="46"/>
    </row>
    <row r="617" ht="18.75">
      <c r="K617" s="46"/>
    </row>
    <row r="618" ht="18.75">
      <c r="K618" s="46"/>
    </row>
    <row r="619" ht="18.75">
      <c r="K619" s="46"/>
    </row>
    <row r="620" ht="18.75">
      <c r="K620" s="46"/>
    </row>
    <row r="621" ht="18.75">
      <c r="K621" s="46"/>
    </row>
    <row r="622" ht="18.75">
      <c r="K622" s="46"/>
    </row>
    <row r="623" ht="18.75">
      <c r="K623" s="46"/>
    </row>
    <row r="624" ht="18.75">
      <c r="K624" s="46"/>
    </row>
    <row r="625" ht="18.75">
      <c r="K625" s="46"/>
    </row>
    <row r="626" ht="18.75">
      <c r="K626" s="46"/>
    </row>
    <row r="627" ht="18.75">
      <c r="K627" s="46"/>
    </row>
    <row r="628" ht="18.75">
      <c r="K628" s="46"/>
    </row>
    <row r="629" ht="18.75">
      <c r="K629" s="46"/>
    </row>
    <row r="630" ht="18.75">
      <c r="K630" s="46"/>
    </row>
    <row r="631" ht="18.75">
      <c r="K631" s="46"/>
    </row>
    <row r="632" ht="18.75">
      <c r="K632" s="46"/>
    </row>
    <row r="633" ht="18.75">
      <c r="K633" s="46"/>
    </row>
    <row r="634" ht="18.75">
      <c r="K634" s="46"/>
    </row>
    <row r="635" ht="18.75">
      <c r="K635" s="46"/>
    </row>
    <row r="636" ht="18.75">
      <c r="K636" s="46"/>
    </row>
    <row r="637" ht="18.75">
      <c r="K637" s="46"/>
    </row>
    <row r="638" ht="18.75">
      <c r="K638" s="46"/>
    </row>
    <row r="639" ht="18.75">
      <c r="K639" s="46"/>
    </row>
    <row r="640" ht="18.75">
      <c r="K640" s="46"/>
    </row>
    <row r="641" ht="18.75">
      <c r="K641" s="46"/>
    </row>
    <row r="642" ht="18.75">
      <c r="K642" s="46"/>
    </row>
    <row r="643" ht="18.75">
      <c r="K643" s="46"/>
    </row>
    <row r="644" ht="18.75">
      <c r="K644" s="46"/>
    </row>
    <row r="645" ht="18.75">
      <c r="K645" s="46"/>
    </row>
    <row r="646" ht="18.75">
      <c r="K646" s="46"/>
    </row>
    <row r="647" ht="18.75">
      <c r="K647" s="46"/>
    </row>
    <row r="648" ht="18.75">
      <c r="K648" s="46"/>
    </row>
    <row r="649" ht="18.75">
      <c r="K649" s="46"/>
    </row>
    <row r="650" ht="18.75">
      <c r="K650" s="46"/>
    </row>
    <row r="651" ht="18.75">
      <c r="K651" s="46"/>
    </row>
    <row r="652" ht="18.75">
      <c r="K652" s="46"/>
    </row>
    <row r="653" ht="18.75">
      <c r="K653" s="46"/>
    </row>
    <row r="654" ht="18.75">
      <c r="K654" s="46"/>
    </row>
    <row r="655" ht="18.75">
      <c r="K655" s="46"/>
    </row>
    <row r="656" ht="18.75">
      <c r="K656" s="46"/>
    </row>
    <row r="657" ht="18.75">
      <c r="K657" s="46"/>
    </row>
    <row r="658" ht="18.75">
      <c r="K658" s="46"/>
    </row>
    <row r="659" ht="18.75">
      <c r="K659" s="46"/>
    </row>
    <row r="660" ht="18.75">
      <c r="K660" s="46"/>
    </row>
    <row r="661" ht="18.75">
      <c r="K661" s="46"/>
    </row>
    <row r="662" ht="18.75">
      <c r="K662" s="46"/>
    </row>
    <row r="663" ht="18.75">
      <c r="K663" s="46"/>
    </row>
    <row r="664" ht="18.75">
      <c r="K664" s="46"/>
    </row>
    <row r="665" ht="18.75">
      <c r="K665" s="46"/>
    </row>
    <row r="666" ht="18.75">
      <c r="K666" s="46"/>
    </row>
    <row r="667" ht="18.75">
      <c r="K667" s="46"/>
    </row>
    <row r="668" ht="18.75">
      <c r="K668" s="46"/>
    </row>
    <row r="669" ht="18.75">
      <c r="K669" s="46"/>
    </row>
    <row r="670" ht="18.75">
      <c r="K670" s="46"/>
    </row>
    <row r="671" ht="18.75">
      <c r="K671" s="46"/>
    </row>
    <row r="672" ht="18.75">
      <c r="K672" s="46"/>
    </row>
    <row r="673" ht="18.75">
      <c r="K673" s="46"/>
    </row>
    <row r="674" ht="18.75">
      <c r="K674" s="46"/>
    </row>
    <row r="675" ht="18.75">
      <c r="K675" s="46"/>
    </row>
    <row r="676" ht="18.75">
      <c r="K676" s="46"/>
    </row>
    <row r="677" ht="18.75">
      <c r="K677" s="46"/>
    </row>
    <row r="678" ht="18.75">
      <c r="K678" s="46"/>
    </row>
    <row r="679" ht="18.75">
      <c r="K679" s="46"/>
    </row>
    <row r="680" ht="18.75">
      <c r="K680" s="46"/>
    </row>
    <row r="681" ht="18.75">
      <c r="K681" s="46"/>
    </row>
    <row r="682" ht="18.75">
      <c r="K682" s="46"/>
    </row>
    <row r="683" ht="18.75">
      <c r="K683" s="46"/>
    </row>
    <row r="684" ht="18.75">
      <c r="K684" s="46"/>
    </row>
    <row r="685" ht="18.75">
      <c r="K685" s="46"/>
    </row>
    <row r="686" ht="18.75">
      <c r="K686" s="46"/>
    </row>
    <row r="687" ht="18.75">
      <c r="K687" s="46"/>
    </row>
    <row r="688" ht="18.75">
      <c r="K688" s="46"/>
    </row>
    <row r="689" ht="18.75">
      <c r="K689" s="46"/>
    </row>
    <row r="690" ht="18.75">
      <c r="K690" s="46"/>
    </row>
    <row r="691" ht="18.75">
      <c r="K691" s="46"/>
    </row>
    <row r="692" ht="18.75">
      <c r="K692" s="46"/>
    </row>
    <row r="693" ht="18.75">
      <c r="K693" s="46"/>
    </row>
    <row r="694" ht="18.75">
      <c r="K694" s="46"/>
    </row>
    <row r="695" ht="18.75">
      <c r="K695" s="46"/>
    </row>
    <row r="696" ht="18.75">
      <c r="K696" s="46"/>
    </row>
    <row r="697" ht="18.75">
      <c r="K697" s="46"/>
    </row>
    <row r="698" ht="18.75">
      <c r="K698" s="46"/>
    </row>
    <row r="699" ht="18.75">
      <c r="K699" s="46"/>
    </row>
    <row r="700" ht="18.75">
      <c r="K700" s="46"/>
    </row>
    <row r="701" ht="18.75">
      <c r="K701" s="46"/>
    </row>
    <row r="702" ht="18.75">
      <c r="K702" s="46"/>
    </row>
    <row r="703" ht="18.75">
      <c r="K703" s="46"/>
    </row>
    <row r="704" ht="18.75">
      <c r="K704" s="46"/>
    </row>
    <row r="705" ht="18.75">
      <c r="K705" s="46"/>
    </row>
    <row r="706" ht="18.75">
      <c r="K706" s="46"/>
    </row>
    <row r="707" ht="18.75">
      <c r="K707" s="46"/>
    </row>
    <row r="708" ht="18.75">
      <c r="K708" s="46"/>
    </row>
    <row r="709" ht="18.75">
      <c r="K709" s="46"/>
    </row>
    <row r="710" ht="18.75">
      <c r="K710" s="46"/>
    </row>
    <row r="711" ht="18.75">
      <c r="K711" s="46"/>
    </row>
    <row r="712" ht="18.75">
      <c r="K712" s="46"/>
    </row>
    <row r="713" ht="18.75">
      <c r="K713" s="46"/>
    </row>
    <row r="714" ht="18.75">
      <c r="K714" s="46"/>
    </row>
    <row r="715" ht="18.75">
      <c r="K715" s="46"/>
    </row>
    <row r="716" ht="18.75">
      <c r="K716" s="46"/>
    </row>
    <row r="717" ht="18.75">
      <c r="K717" s="46"/>
    </row>
    <row r="718" ht="18.75">
      <c r="K718" s="46"/>
    </row>
    <row r="719" ht="18.75">
      <c r="K719" s="46"/>
    </row>
    <row r="720" ht="18.75">
      <c r="K720" s="46"/>
    </row>
    <row r="721" ht="18.75">
      <c r="K721" s="46"/>
    </row>
    <row r="722" ht="18.75">
      <c r="K722" s="46"/>
    </row>
    <row r="723" ht="18.75">
      <c r="K723" s="46"/>
    </row>
    <row r="724" ht="18.75">
      <c r="K724" s="46"/>
    </row>
    <row r="725" ht="18.75">
      <c r="K725" s="46"/>
    </row>
    <row r="726" ht="18.75">
      <c r="K726" s="46"/>
    </row>
    <row r="727" ht="18.75">
      <c r="K727" s="46"/>
    </row>
    <row r="728" ht="18.75">
      <c r="K728" s="46"/>
    </row>
    <row r="729" ht="18.75">
      <c r="K729" s="46"/>
    </row>
    <row r="730" ht="18.75">
      <c r="K730" s="46"/>
    </row>
    <row r="731" ht="18.75">
      <c r="K731" s="46"/>
    </row>
    <row r="732" ht="18.75">
      <c r="K732" s="46"/>
    </row>
    <row r="733" ht="18.75">
      <c r="K733" s="46"/>
    </row>
    <row r="734" ht="18.75">
      <c r="K734" s="46"/>
    </row>
    <row r="735" ht="18.75">
      <c r="K735" s="46"/>
    </row>
    <row r="736" ht="18.75">
      <c r="K736" s="46"/>
    </row>
    <row r="737" ht="18.75">
      <c r="K737" s="46"/>
    </row>
    <row r="738" ht="18.75">
      <c r="K738" s="46"/>
    </row>
    <row r="739" ht="18.75">
      <c r="K739" s="46"/>
    </row>
    <row r="740" ht="18.75">
      <c r="K740" s="46"/>
    </row>
    <row r="741" ht="18.75">
      <c r="K741" s="46"/>
    </row>
    <row r="742" ht="18.75">
      <c r="K742" s="46"/>
    </row>
    <row r="743" ht="18.75">
      <c r="K743" s="46"/>
    </row>
    <row r="744" ht="18.75">
      <c r="K744" s="46"/>
    </row>
    <row r="745" ht="18.75">
      <c r="K745" s="46"/>
    </row>
    <row r="746" ht="18.75">
      <c r="K746" s="46"/>
    </row>
    <row r="747" ht="18.75">
      <c r="K747" s="46"/>
    </row>
    <row r="748" ht="18.75">
      <c r="K748" s="46"/>
    </row>
    <row r="749" ht="18.75">
      <c r="K749" s="46"/>
    </row>
    <row r="750" ht="18.75">
      <c r="K750" s="46"/>
    </row>
    <row r="751" ht="18.75">
      <c r="K751" s="46"/>
    </row>
    <row r="752" ht="18.75">
      <c r="K752" s="46"/>
    </row>
    <row r="753" ht="18.75">
      <c r="K753" s="46"/>
    </row>
    <row r="754" ht="18.75">
      <c r="K754" s="46"/>
    </row>
    <row r="755" ht="18.75">
      <c r="K755" s="46"/>
    </row>
    <row r="756" ht="18.75">
      <c r="K756" s="46"/>
    </row>
    <row r="757" ht="18.75">
      <c r="K757" s="46"/>
    </row>
    <row r="758" ht="18.75">
      <c r="K758" s="46"/>
    </row>
    <row r="759" ht="18.75">
      <c r="K759" s="46"/>
    </row>
    <row r="760" ht="18.75">
      <c r="K760" s="46"/>
    </row>
  </sheetData>
  <sheetProtection selectLockedCells="1" selectUnlockedCells="1"/>
  <mergeCells count="10">
    <mergeCell ref="A1:I1"/>
    <mergeCell ref="J1:M1"/>
    <mergeCell ref="J2:M2"/>
    <mergeCell ref="A3:M3"/>
    <mergeCell ref="A5:A6"/>
    <mergeCell ref="B5:I5"/>
    <mergeCell ref="J5:J6"/>
    <mergeCell ref="K5:K6"/>
    <mergeCell ref="L5:L6"/>
    <mergeCell ref="M5:M6"/>
  </mergeCells>
  <printOptions/>
  <pageMargins left="0.5902777777777778" right="0.39375" top="0" bottom="0" header="0.5118055555555555" footer="0.5118055555555555"/>
  <pageSetup fitToHeight="2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/>
  <cp:lastPrinted>2020-04-24T02:17:06Z</cp:lastPrinted>
  <dcterms:created xsi:type="dcterms:W3CDTF">1996-10-08T23:32:33Z</dcterms:created>
  <dcterms:modified xsi:type="dcterms:W3CDTF">2020-04-24T02:17:27Z</dcterms:modified>
  <cp:category/>
  <cp:version/>
  <cp:contentType/>
  <cp:contentStatus/>
  <cp:revision>8</cp:revision>
</cp:coreProperties>
</file>