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расходов'!$G$38</definedName>
  </definedNames>
  <calcPr calcId="124519"/>
</workbook>
</file>

<file path=xl/calcChain.xml><?xml version="1.0" encoding="utf-8"?>
<calcChain xmlns="http://schemas.openxmlformats.org/spreadsheetml/2006/main">
  <c r="F12" i="1"/>
  <c r="F13"/>
  <c r="F14"/>
  <c r="F15"/>
  <c r="F17"/>
  <c r="F19"/>
  <c r="F20"/>
  <c r="F21"/>
  <c r="F23"/>
  <c r="F24"/>
  <c r="F26"/>
  <c r="F27"/>
  <c r="F28"/>
  <c r="F30"/>
  <c r="F32"/>
  <c r="F34"/>
  <c r="F35"/>
  <c r="F36"/>
  <c r="E35"/>
  <c r="D35"/>
  <c r="E33"/>
  <c r="F33" s="1"/>
  <c r="D33"/>
  <c r="E31"/>
  <c r="F31" s="1"/>
  <c r="D31"/>
  <c r="E29"/>
  <c r="F29" s="1"/>
  <c r="D29"/>
  <c r="E25"/>
  <c r="F25" s="1"/>
  <c r="D25"/>
  <c r="E22"/>
  <c r="F22" s="1"/>
  <c r="D22"/>
  <c r="E18"/>
  <c r="F18" s="1"/>
  <c r="D18"/>
  <c r="E16"/>
  <c r="F16" s="1"/>
  <c r="D16"/>
  <c r="E11"/>
  <c r="E38" s="1"/>
  <c r="D11"/>
  <c r="D38" s="1"/>
  <c r="F38" l="1"/>
  <c r="F11"/>
</calcChain>
</file>

<file path=xl/sharedStrings.xml><?xml version="1.0" encoding="utf-8"?>
<sst xmlns="http://schemas.openxmlformats.org/spreadsheetml/2006/main" count="98" uniqueCount="92">
  <si>
    <t>5</t>
  </si>
  <si>
    <t>1</t>
  </si>
  <si>
    <t>2</t>
  </si>
  <si>
    <t>3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</si>
  <si>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</si>
  <si>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</si>
  <si>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</si>
  <si>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</si>
  <si>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</si>
  <si>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</si>
  <si>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</si>
  <si>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</si>
  <si>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</si>
  <si>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</si>
  <si>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</si>
  <si>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</si>
  <si>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</si>
  <si>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</si>
  <si>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</si>
  <si>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</si>
  <si>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7</t>
  </si>
  <si>
    <t>0300</t>
  </si>
  <si>
    <t>НАЦИОНАЛЬНАЯ БЕЗОПАСНОСТЬ И ПРАВООХРАНИТЕЛЬНАЯ ДЕЯТЕЛЬНОСТЬ</t>
  </si>
  <si>
    <t>8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</si>
  <si>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</si>
  <si>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</si>
  <si>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</t>
  </si>
  <si>
    <t>0310</t>
  </si>
  <si>
    <t>Обеспечение пожарной безопасности</t>
  </si>
  <si>
    <t>10</t>
  </si>
  <si>
    <t>0314</t>
  </si>
  <si>
    <t>Другие вопросы в области национальной безопасности и правоохранительной деятельности</t>
  </si>
  <si>
    <t>11</t>
  </si>
  <si>
    <t>0400</t>
  </si>
  <si>
    <t>НАЦИОНАЛЬНАЯ ЭКОНОМИКА</t>
  </si>
  <si>
    <t>12</t>
  </si>
  <si>
    <t>0409</t>
  </si>
  <si>
    <t>Дорожное хозяйство (дорожные фонды)</t>
  </si>
  <si>
    <t>13</t>
  </si>
  <si>
    <t>0412</t>
  </si>
  <si>
    <t>Другие вопросы в области национальной экономики</t>
  </si>
  <si>
    <t>14</t>
  </si>
  <si>
    <t>0500</t>
  </si>
  <si>
    <t>ЖИЛИЩНО-КОММУНАЛЬНОЕ ХОЗЯЙСТВО</t>
  </si>
  <si>
    <t>15</t>
  </si>
  <si>
    <t>0501</t>
  </si>
  <si>
    <t>Жилищное хозяйство</t>
  </si>
  <si>
    <t>16</t>
  </si>
  <si>
    <t>0502</t>
  </si>
  <si>
    <t>Коммунальное хозяйство</t>
  </si>
  <si>
    <t>17</t>
  </si>
  <si>
    <t>0503</t>
  </si>
  <si>
    <t>Благоустройство</t>
  </si>
  <si>
    <t>18</t>
  </si>
  <si>
    <t>0700</t>
  </si>
  <si>
    <t>ОБРАЗОВАНИЕ</t>
  </si>
  <si>
    <t>19</t>
  </si>
  <si>
    <t>0707</t>
  </si>
  <si>
    <t>Молодежная политика</t>
  </si>
  <si>
    <t>20</t>
  </si>
  <si>
    <t>0800</t>
  </si>
  <si>
    <t>КУЛЬТУРА, КИНЕМАТОГРАФИЯ</t>
  </si>
  <si>
    <t>21</t>
  </si>
  <si>
    <t>0801</t>
  </si>
  <si>
    <t>Культура</t>
  </si>
  <si>
    <t>22</t>
  </si>
  <si>
    <t>1100</t>
  </si>
  <si>
    <t>ФИЗИЧЕСКАЯ КУЛЬТУРА И СПОРТ</t>
  </si>
  <si>
    <t>23</t>
  </si>
  <si>
    <t>1101</t>
  </si>
  <si>
    <t>Физическая культура</t>
  </si>
  <si>
    <t>24</t>
  </si>
  <si>
    <t>1400</t>
  </si>
  <si>
    <t>МЕЖБЮДЖЕТНЫЕ ТРАНСФЕРТЫ ОБЩЕГО ХАРАКТЕРА БЮДЖЕТАМ БЮДЖЕТНОЙ СИСТЕМЫ РОССИЙСКОЙ ФЕДЕРАЦИИ</t>
  </si>
  <si>
    <t>25</t>
  </si>
  <si>
    <t>1403</t>
  </si>
  <si>
    <t>Прочие межбюджетные трансферты общего характера</t>
  </si>
  <si>
    <t>26</t>
  </si>
  <si>
    <t>ВСЕГО:</t>
  </si>
  <si>
    <t>№ строки</t>
  </si>
  <si>
    <t>Наименование главных распорядителей и наименование показателей бюджетной классификации</t>
  </si>
  <si>
    <t>Раздел подраздел</t>
  </si>
  <si>
    <t>28</t>
  </si>
  <si>
    <t xml:space="preserve">Распределение расходов бюджета сельсовета по разделам и подразделам классификации </t>
  </si>
  <si>
    <t>(рублей)</t>
  </si>
  <si>
    <t>к решению Селиванихинского сельского Совета депутатов</t>
  </si>
  <si>
    <t>от  2019г. № ***-рс</t>
  </si>
  <si>
    <t>План</t>
  </si>
  <si>
    <t>Исполнено</t>
  </si>
  <si>
    <t>Процент исполнения</t>
  </si>
  <si>
    <t>расходов бюджетов Российской Федерации за 2018 год</t>
  </si>
  <si>
    <t>Приложение 3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</si>
</sst>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2" xfId="0" applyNumberFormat="1" applyFont="1" applyBorder="1" applyAlignment="1" applyProtection="1"/>
    <xf numFmtId="0" fontId="1" fillId="0" borderId="0" xfId="0" applyFont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4" fontId="1" fillId="0" borderId="1" xfId="0" applyNumberFormat="1" applyFont="1" applyBorder="1" applyAlignment="1" applyProtection="1">
      <alignment horizontal="right" vertical="top" wrapText="1"/>
    </xf>
    <xf numFmtId="49" fontId="5" fillId="0" borderId="2" xfId="0" applyNumberFormat="1" applyFont="1" applyBorder="1" applyAlignment="1" applyProtection="1"/>
    <xf numFmtId="0" fontId="5" fillId="0" borderId="0" xfId="0" applyFont="1"/>
    <xf numFmtId="0" fontId="4" fillId="0" borderId="0" xfId="0" applyFont="1" applyBorder="1" applyAlignment="1" applyProtection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9" fontId="6" fillId="0" borderId="1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/>
    </xf>
    <xf numFmtId="4" fontId="6" fillId="0" borderId="1" xfId="0" applyNumberFormat="1" applyFont="1" applyBorder="1" applyAlignment="1" applyProtection="1">
      <alignment horizontal="right"/>
    </xf>
    <xf numFmtId="0" fontId="7" fillId="0" borderId="0" xfId="0" applyFont="1"/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>
      <selection activeCell="D8" sqref="D8:D9"/>
    </sheetView>
  </sheetViews>
  <sheetFormatPr defaultRowHeight="12.75" customHeight="1"/>
  <cols>
    <col min="1" max="1" width="5.85546875" style="2" customWidth="1"/>
    <col min="2" max="2" width="40.7109375" style="2" customWidth="1"/>
    <col min="3" max="3" width="10.7109375" style="2" customWidth="1"/>
    <col min="4" max="6" width="15.7109375" style="2" customWidth="1"/>
    <col min="7" max="7" width="8.85546875" customWidth="1"/>
  </cols>
  <sheetData>
    <row r="1" spans="1:7" s="12" customFormat="1">
      <c r="A1" s="4"/>
      <c r="B1" s="11"/>
      <c r="C1" s="3"/>
      <c r="D1" s="19" t="s">
        <v>91</v>
      </c>
      <c r="E1" s="19"/>
      <c r="F1" s="19"/>
    </row>
    <row r="2" spans="1:7" s="12" customFormat="1">
      <c r="A2" s="4"/>
      <c r="B2" s="13"/>
      <c r="C2" s="4"/>
      <c r="D2" s="19" t="s">
        <v>85</v>
      </c>
      <c r="E2" s="19"/>
      <c r="F2" s="19"/>
    </row>
    <row r="3" spans="1:7" s="12" customFormat="1" ht="12.75" customHeight="1">
      <c r="A3" s="13"/>
      <c r="B3" s="13"/>
      <c r="C3" s="13"/>
      <c r="D3" s="19" t="s">
        <v>86</v>
      </c>
      <c r="E3" s="19"/>
      <c r="F3" s="19"/>
    </row>
    <row r="4" spans="1:7" s="12" customFormat="1" ht="12.75" customHeight="1">
      <c r="A4" s="13"/>
      <c r="B4" s="13"/>
      <c r="C4" s="13"/>
      <c r="D4" s="13"/>
      <c r="E4" s="13"/>
      <c r="F4" s="13"/>
    </row>
    <row r="5" spans="1:7" s="12" customFormat="1" ht="18.399999999999999" customHeight="1">
      <c r="A5" s="20" t="s">
        <v>83</v>
      </c>
      <c r="B5" s="20"/>
      <c r="C5" s="20"/>
      <c r="D5" s="20"/>
      <c r="E5" s="20"/>
      <c r="F5" s="20"/>
    </row>
    <row r="6" spans="1:7" s="12" customFormat="1" ht="15.75">
      <c r="A6" s="20" t="s">
        <v>90</v>
      </c>
      <c r="B6" s="20"/>
      <c r="C6" s="20"/>
      <c r="D6" s="20"/>
      <c r="E6" s="20"/>
      <c r="F6" s="20"/>
    </row>
    <row r="7" spans="1:7" s="12" customFormat="1" ht="13.5" customHeight="1">
      <c r="A7" s="22"/>
      <c r="B7" s="22"/>
      <c r="C7" s="3"/>
      <c r="D7" s="13"/>
      <c r="E7" s="13"/>
      <c r="F7" s="14" t="s">
        <v>84</v>
      </c>
    </row>
    <row r="8" spans="1:7" s="10" customFormat="1" ht="18" customHeight="1">
      <c r="A8" s="21" t="s">
        <v>79</v>
      </c>
      <c r="B8" s="21" t="s">
        <v>80</v>
      </c>
      <c r="C8" s="21" t="s">
        <v>81</v>
      </c>
      <c r="D8" s="21" t="s">
        <v>87</v>
      </c>
      <c r="E8" s="21" t="s">
        <v>88</v>
      </c>
      <c r="F8" s="21" t="s">
        <v>89</v>
      </c>
      <c r="G8" s="9"/>
    </row>
    <row r="9" spans="1:7" s="10" customFormat="1" ht="19.5" customHeight="1">
      <c r="A9" s="21"/>
      <c r="B9" s="21"/>
      <c r="C9" s="21"/>
      <c r="D9" s="21"/>
      <c r="E9" s="21"/>
      <c r="F9" s="21"/>
      <c r="G9" s="9"/>
    </row>
    <row r="10" spans="1:7">
      <c r="A10" s="5" t="s">
        <v>1</v>
      </c>
      <c r="B10" s="5" t="s">
        <v>2</v>
      </c>
      <c r="C10" s="5" t="s">
        <v>3</v>
      </c>
      <c r="D10" s="5" t="s">
        <v>4</v>
      </c>
      <c r="E10" s="5" t="s">
        <v>0</v>
      </c>
      <c r="F10" s="5" t="s">
        <v>5</v>
      </c>
      <c r="G10" s="1"/>
    </row>
    <row r="11" spans="1:7">
      <c r="A11" s="6" t="s">
        <v>1</v>
      </c>
      <c r="B11" s="7" t="s">
        <v>7</v>
      </c>
      <c r="C11" s="6" t="s">
        <v>6</v>
      </c>
      <c r="D11" s="8">
        <f>D12+D13+D14+D15</f>
        <v>3660125</v>
      </c>
      <c r="E11" s="8">
        <f t="shared" ref="E11" si="0">E12+E13+E14+E15</f>
        <v>3482613.4499999997</v>
      </c>
      <c r="F11" s="8">
        <f>ROUND(E11*100/D11,2)</f>
        <v>95.15</v>
      </c>
    </row>
    <row r="12" spans="1:7" ht="38.25">
      <c r="A12" s="6" t="s">
        <v>2</v>
      </c>
      <c r="B12" s="7" t="s">
        <v>9</v>
      </c>
      <c r="C12" s="6" t="s">
        <v>8</v>
      </c>
      <c r="D12" s="8">
        <v>475473</v>
      </c>
      <c r="E12" s="8">
        <v>408624.07</v>
      </c>
      <c r="F12" s="8">
        <f t="shared" ref="F12:F38" si="1">ROUND(E12*100/D12,2)</f>
        <v>85.94</v>
      </c>
    </row>
    <row r="13" spans="1:7" ht="51">
      <c r="A13" s="6" t="s">
        <v>3</v>
      </c>
      <c r="B13" s="7" t="s">
        <v>11</v>
      </c>
      <c r="C13" s="6" t="s">
        <v>10</v>
      </c>
      <c r="D13" s="8">
        <v>3143902</v>
      </c>
      <c r="E13" s="8">
        <v>3034221.92</v>
      </c>
      <c r="F13" s="8">
        <f t="shared" si="1"/>
        <v>96.51</v>
      </c>
    </row>
    <row r="14" spans="1:7" hidden="1">
      <c r="A14" s="6" t="s">
        <v>4</v>
      </c>
      <c r="B14" s="7" t="s">
        <v>13</v>
      </c>
      <c r="C14" s="6" t="s">
        <v>12</v>
      </c>
      <c r="D14" s="8">
        <v>0</v>
      </c>
      <c r="E14" s="8"/>
      <c r="F14" s="8" t="e">
        <f t="shared" si="1"/>
        <v>#DIV/0!</v>
      </c>
    </row>
    <row r="15" spans="1:7">
      <c r="A15" s="6" t="s">
        <v>0</v>
      </c>
      <c r="B15" s="7" t="s">
        <v>15</v>
      </c>
      <c r="C15" s="6" t="s">
        <v>14</v>
      </c>
      <c r="D15" s="8">
        <v>40750</v>
      </c>
      <c r="E15" s="8">
        <v>39767.46</v>
      </c>
      <c r="F15" s="8">
        <f t="shared" si="1"/>
        <v>97.59</v>
      </c>
    </row>
    <row r="16" spans="1:7">
      <c r="A16" s="6" t="s">
        <v>5</v>
      </c>
      <c r="B16" s="7" t="s">
        <v>17</v>
      </c>
      <c r="C16" s="6" t="s">
        <v>16</v>
      </c>
      <c r="D16" s="8">
        <f>D17</f>
        <v>310920</v>
      </c>
      <c r="E16" s="8">
        <f t="shared" ref="E16" si="2">E17</f>
        <v>310920</v>
      </c>
      <c r="F16" s="8">
        <f t="shared" si="1"/>
        <v>100</v>
      </c>
    </row>
    <row r="17" spans="1:6">
      <c r="A17" s="6" t="s">
        <v>20</v>
      </c>
      <c r="B17" s="7" t="s">
        <v>19</v>
      </c>
      <c r="C17" s="6" t="s">
        <v>18</v>
      </c>
      <c r="D17" s="8">
        <v>310920</v>
      </c>
      <c r="E17" s="8">
        <v>310920</v>
      </c>
      <c r="F17" s="8">
        <f t="shared" si="1"/>
        <v>100</v>
      </c>
    </row>
    <row r="18" spans="1:6" ht="25.5">
      <c r="A18" s="6" t="s">
        <v>23</v>
      </c>
      <c r="B18" s="7" t="s">
        <v>22</v>
      </c>
      <c r="C18" s="6" t="s">
        <v>21</v>
      </c>
      <c r="D18" s="8">
        <f>D19+D20+D21</f>
        <v>327086.82999999996</v>
      </c>
      <c r="E18" s="8">
        <f t="shared" ref="E18" si="3">E19+E20+E21</f>
        <v>300326.82999999996</v>
      </c>
      <c r="F18" s="8">
        <f t="shared" si="1"/>
        <v>91.82</v>
      </c>
    </row>
    <row r="19" spans="1:6" ht="38.25">
      <c r="A19" s="6" t="s">
        <v>26</v>
      </c>
      <c r="B19" s="7" t="s">
        <v>25</v>
      </c>
      <c r="C19" s="6" t="s">
        <v>24</v>
      </c>
      <c r="D19" s="8">
        <v>243146.83</v>
      </c>
      <c r="E19" s="8">
        <v>219386.83</v>
      </c>
      <c r="F19" s="8">
        <f t="shared" si="1"/>
        <v>90.23</v>
      </c>
    </row>
    <row r="20" spans="1:6">
      <c r="A20" s="6" t="s">
        <v>29</v>
      </c>
      <c r="B20" s="7" t="s">
        <v>28</v>
      </c>
      <c r="C20" s="6" t="s">
        <v>27</v>
      </c>
      <c r="D20" s="8">
        <v>80940</v>
      </c>
      <c r="E20" s="8">
        <v>80940</v>
      </c>
      <c r="F20" s="8">
        <f t="shared" si="1"/>
        <v>100</v>
      </c>
    </row>
    <row r="21" spans="1:6" ht="38.25">
      <c r="A21" s="6" t="s">
        <v>32</v>
      </c>
      <c r="B21" s="7" t="s">
        <v>31</v>
      </c>
      <c r="C21" s="6" t="s">
        <v>30</v>
      </c>
      <c r="D21" s="8">
        <v>3000</v>
      </c>
      <c r="E21" s="8">
        <v>0</v>
      </c>
      <c r="F21" s="8">
        <f t="shared" si="1"/>
        <v>0</v>
      </c>
    </row>
    <row r="22" spans="1:6">
      <c r="A22" s="6" t="s">
        <v>35</v>
      </c>
      <c r="B22" s="7" t="s">
        <v>34</v>
      </c>
      <c r="C22" s="6" t="s">
        <v>33</v>
      </c>
      <c r="D22" s="8">
        <f>D23+D24</f>
        <v>2448624</v>
      </c>
      <c r="E22" s="8">
        <f t="shared" ref="E22" si="4">E23+E24</f>
        <v>2070878</v>
      </c>
      <c r="F22" s="8">
        <f t="shared" si="1"/>
        <v>84.57</v>
      </c>
    </row>
    <row r="23" spans="1:6">
      <c r="A23" s="6" t="s">
        <v>38</v>
      </c>
      <c r="B23" s="7" t="s">
        <v>37</v>
      </c>
      <c r="C23" s="6" t="s">
        <v>36</v>
      </c>
      <c r="D23" s="8">
        <v>2428624</v>
      </c>
      <c r="E23" s="8">
        <v>2050878</v>
      </c>
      <c r="F23" s="8">
        <f t="shared" si="1"/>
        <v>84.45</v>
      </c>
    </row>
    <row r="24" spans="1:6" ht="25.5">
      <c r="A24" s="6" t="s">
        <v>41</v>
      </c>
      <c r="B24" s="7" t="s">
        <v>40</v>
      </c>
      <c r="C24" s="6" t="s">
        <v>39</v>
      </c>
      <c r="D24" s="8">
        <v>20000</v>
      </c>
      <c r="E24" s="8">
        <v>20000</v>
      </c>
      <c r="F24" s="8">
        <f t="shared" si="1"/>
        <v>100</v>
      </c>
    </row>
    <row r="25" spans="1:6">
      <c r="A25" s="6" t="s">
        <v>44</v>
      </c>
      <c r="B25" s="7" t="s">
        <v>43</v>
      </c>
      <c r="C25" s="6" t="s">
        <v>42</v>
      </c>
      <c r="D25" s="8">
        <f>D26+D27+D28</f>
        <v>7153869.5199999996</v>
      </c>
      <c r="E25" s="8">
        <f t="shared" ref="E25" si="5">E26+E27+E28</f>
        <v>6720339.25</v>
      </c>
      <c r="F25" s="8">
        <f t="shared" si="1"/>
        <v>93.94</v>
      </c>
    </row>
    <row r="26" spans="1:6">
      <c r="A26" s="6" t="s">
        <v>47</v>
      </c>
      <c r="B26" s="7" t="s">
        <v>46</v>
      </c>
      <c r="C26" s="6" t="s">
        <v>45</v>
      </c>
      <c r="D26" s="8">
        <v>16100</v>
      </c>
      <c r="E26" s="8">
        <v>15642</v>
      </c>
      <c r="F26" s="8">
        <f t="shared" si="1"/>
        <v>97.16</v>
      </c>
    </row>
    <row r="27" spans="1:6">
      <c r="A27" s="6" t="s">
        <v>50</v>
      </c>
      <c r="B27" s="7" t="s">
        <v>49</v>
      </c>
      <c r="C27" s="6" t="s">
        <v>48</v>
      </c>
      <c r="D27" s="8">
        <v>137400</v>
      </c>
      <c r="E27" s="8">
        <v>137400</v>
      </c>
      <c r="F27" s="8">
        <f t="shared" si="1"/>
        <v>100</v>
      </c>
    </row>
    <row r="28" spans="1:6">
      <c r="A28" s="6" t="s">
        <v>53</v>
      </c>
      <c r="B28" s="7" t="s">
        <v>52</v>
      </c>
      <c r="C28" s="6" t="s">
        <v>51</v>
      </c>
      <c r="D28" s="8">
        <v>7000369.5199999996</v>
      </c>
      <c r="E28" s="8">
        <v>6567297.25</v>
      </c>
      <c r="F28" s="8">
        <f t="shared" si="1"/>
        <v>93.81</v>
      </c>
    </row>
    <row r="29" spans="1:6">
      <c r="A29" s="6" t="s">
        <v>56</v>
      </c>
      <c r="B29" s="7" t="s">
        <v>55</v>
      </c>
      <c r="C29" s="6" t="s">
        <v>54</v>
      </c>
      <c r="D29" s="8">
        <f>D30</f>
        <v>29069</v>
      </c>
      <c r="E29" s="8">
        <f t="shared" ref="E29" si="6">E30</f>
        <v>29068.5</v>
      </c>
      <c r="F29" s="8">
        <f t="shared" si="1"/>
        <v>100</v>
      </c>
    </row>
    <row r="30" spans="1:6">
      <c r="A30" s="6" t="s">
        <v>59</v>
      </c>
      <c r="B30" s="7" t="s">
        <v>58</v>
      </c>
      <c r="C30" s="6" t="s">
        <v>57</v>
      </c>
      <c r="D30" s="8">
        <v>29069</v>
      </c>
      <c r="E30" s="8">
        <v>29068.5</v>
      </c>
      <c r="F30" s="8">
        <f t="shared" si="1"/>
        <v>100</v>
      </c>
    </row>
    <row r="31" spans="1:6">
      <c r="A31" s="6" t="s">
        <v>62</v>
      </c>
      <c r="B31" s="7" t="s">
        <v>61</v>
      </c>
      <c r="C31" s="6" t="s">
        <v>60</v>
      </c>
      <c r="D31" s="8">
        <f>D32</f>
        <v>396958</v>
      </c>
      <c r="E31" s="8">
        <f t="shared" ref="E31" si="7">E32</f>
        <v>218339.05</v>
      </c>
      <c r="F31" s="8">
        <f t="shared" si="1"/>
        <v>55</v>
      </c>
    </row>
    <row r="32" spans="1:6">
      <c r="A32" s="6" t="s">
        <v>65</v>
      </c>
      <c r="B32" s="7" t="s">
        <v>64</v>
      </c>
      <c r="C32" s="6" t="s">
        <v>63</v>
      </c>
      <c r="D32" s="8">
        <v>396958</v>
      </c>
      <c r="E32" s="8">
        <v>218339.05</v>
      </c>
      <c r="F32" s="8">
        <f t="shared" si="1"/>
        <v>55</v>
      </c>
    </row>
    <row r="33" spans="1:6">
      <c r="A33" s="6" t="s">
        <v>68</v>
      </c>
      <c r="B33" s="7" t="s">
        <v>67</v>
      </c>
      <c r="C33" s="6" t="s">
        <v>66</v>
      </c>
      <c r="D33" s="8">
        <f>D34</f>
        <v>540100</v>
      </c>
      <c r="E33" s="8">
        <f t="shared" ref="E33" si="8">E34</f>
        <v>382819.8</v>
      </c>
      <c r="F33" s="8">
        <f t="shared" si="1"/>
        <v>70.88</v>
      </c>
    </row>
    <row r="34" spans="1:6">
      <c r="A34" s="6" t="s">
        <v>71</v>
      </c>
      <c r="B34" s="7" t="s">
        <v>70</v>
      </c>
      <c r="C34" s="6" t="s">
        <v>69</v>
      </c>
      <c r="D34" s="8">
        <v>540100</v>
      </c>
      <c r="E34" s="8">
        <v>382819.8</v>
      </c>
      <c r="F34" s="8">
        <f t="shared" si="1"/>
        <v>70.88</v>
      </c>
    </row>
    <row r="35" spans="1:6" ht="38.25">
      <c r="A35" s="6" t="s">
        <v>74</v>
      </c>
      <c r="B35" s="7" t="s">
        <v>73</v>
      </c>
      <c r="C35" s="6" t="s">
        <v>72</v>
      </c>
      <c r="D35" s="8">
        <f>D36</f>
        <v>717717</v>
      </c>
      <c r="E35" s="8">
        <f t="shared" ref="E35" si="9">E36</f>
        <v>717717</v>
      </c>
      <c r="F35" s="8">
        <f t="shared" si="1"/>
        <v>100</v>
      </c>
    </row>
    <row r="36" spans="1:6" ht="25.5">
      <c r="A36" s="6" t="s">
        <v>77</v>
      </c>
      <c r="B36" s="7" t="s">
        <v>76</v>
      </c>
      <c r="C36" s="6" t="s">
        <v>75</v>
      </c>
      <c r="D36" s="8">
        <v>717717</v>
      </c>
      <c r="E36" s="8">
        <v>717717</v>
      </c>
      <c r="F36" s="8">
        <f t="shared" si="1"/>
        <v>100</v>
      </c>
    </row>
    <row r="37" spans="1:6">
      <c r="A37" s="6"/>
      <c r="B37" s="7"/>
      <c r="C37" s="6"/>
      <c r="D37" s="8"/>
      <c r="E37" s="8"/>
      <c r="F37" s="8"/>
    </row>
    <row r="38" spans="1:6" s="18" customFormat="1">
      <c r="A38" s="15" t="s">
        <v>82</v>
      </c>
      <c r="B38" s="16" t="s">
        <v>78</v>
      </c>
      <c r="C38" s="15"/>
      <c r="D38" s="17">
        <f>D35+D33+D31+D29+D25+D22+D18+D16+D11</f>
        <v>15584469.35</v>
      </c>
      <c r="E38" s="17">
        <f t="shared" ref="E38" si="10">E35+E33+E31+E29+E25+E22+E18+E16+E11</f>
        <v>14233021.879999999</v>
      </c>
      <c r="F38" s="8">
        <f t="shared" si="1"/>
        <v>91.33</v>
      </c>
    </row>
  </sheetData>
  <mergeCells count="12">
    <mergeCell ref="E8:E9"/>
    <mergeCell ref="F8:F9"/>
    <mergeCell ref="A7:B7"/>
    <mergeCell ref="A8:A9"/>
    <mergeCell ref="B8:B9"/>
    <mergeCell ref="C8:C9"/>
    <mergeCell ref="D8:D9"/>
    <mergeCell ref="D1:F1"/>
    <mergeCell ref="D2:F2"/>
    <mergeCell ref="D3:F3"/>
    <mergeCell ref="A5:F5"/>
    <mergeCell ref="A6:F6"/>
  </mergeCells>
  <pageMargins left="0.82677165354330717" right="0.23622047244094491" top="0.74803149606299213" bottom="0.74803149606299213" header="0.31496062992125984" footer="0.31496062992125984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rep:2.46.0.82</dc:description>
  <cp:lastModifiedBy>Elena</cp:lastModifiedBy>
  <cp:lastPrinted>2019-04-23T00:28:23Z</cp:lastPrinted>
  <dcterms:created xsi:type="dcterms:W3CDTF">2018-12-20T07:30:22Z</dcterms:created>
  <dcterms:modified xsi:type="dcterms:W3CDTF">2019-04-23T00:28:31Z</dcterms:modified>
</cp:coreProperties>
</file>