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расходов'!$8:$10</definedName>
    <definedName function="false" hidden="false" localSheetId="0" name="LAST_CELL" vbProcedure="false">'Роспись расходов'!$G$44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<sst xmlns="http://schemas.openxmlformats.org/spreadsheetml/2006/main" count="116" uniqueCount="110">
  <si>
    <t xml:space="preserve">Приложение 3</t>
  </si>
  <si>
    <t xml:space="preserve">к решению Селиванихинского сельского Совета депутатов</t>
  </si>
  <si>
    <t xml:space="preserve">От  2020 г. № ***-рс</t>
  </si>
  <si>
    <t xml:space="preserve">Распределение расходов бюджета сельсовета по разделам и подразделам классификации </t>
  </si>
  <si>
    <t xml:space="preserve">расходов бюджетов Российской Федерации за 2019 год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</si>
  <si>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</si>
  <si>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</si>
  <si>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</si>
  <si>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</si>
  <si>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План</t>
  </si>
  <si>
    <t xml:space="preserve">Исполнено</t>
  </si>
  <si>
    <t xml:space="preserve">Процент исполнения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</si>
  <si>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</si>
  <si>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</si>
  <si>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</si>
  <si>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</si>
  <si>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</si>
  <si>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</si>
  <si>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</si>
  <si>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</si>
  <si>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</si>
  <si>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</si>
  <si>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</si>
  <si>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</si>
  <si>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Проведение выборов и референдумов</t>
  </si>
  <si>
    <t xml:space="preserve">0107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</si>
  <si>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</si>
  <si>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</si>
  <si>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</si>
  <si>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</si>
  <si>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7</t>
  </si>
  <si>
    <t xml:space="preserve">НАЦИОНАЛЬНАЯ ОБОРОНА</t>
  </si>
  <si>
    <t xml:space="preserve">0200</t>
  </si>
  <si>
    <t xml:space="preserve">8</t>
  </si>
  <si>
    <t xml:space="preserve">Мобилизационная и вневойсковая подготовка</t>
  </si>
  <si>
    <t xml:space="preserve">0203</t>
  </si>
  <si>
    <t xml:space="preserve">9</t>
  </si>
  <si>
    <t xml:space="preserve">НАЦИОНАЛЬНАЯ БЕЗОПАСНОСТЬ И ПРАВООХРАНИТЕЛЬНАЯ ДЕЯТЕЛЬНОСТЬ</t>
  </si>
  <si>
    <t xml:space="preserve">0300</t>
  </si>
  <si>
    <t xml:space="preserve">10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</si>
  <si>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</si>
  <si>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</si>
  <si>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11</t>
  </si>
  <si>
    <t xml:space="preserve">Обеспечение пожарной безопасности</t>
  </si>
  <si>
    <t xml:space="preserve">0310</t>
  </si>
  <si>
    <t xml:space="preserve">12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</si>
  <si>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</si>
  <si>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</si>
  <si>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13</t>
  </si>
  <si>
    <t xml:space="preserve">НАЦИОНАЛЬНАЯ ЭКОНОМИКА</t>
  </si>
  <si>
    <t xml:space="preserve">0400</t>
  </si>
  <si>
    <t xml:space="preserve">14</t>
  </si>
  <si>
    <t xml:space="preserve">Водное хозяйство</t>
  </si>
  <si>
    <t xml:space="preserve">0406</t>
  </si>
  <si>
    <t xml:space="preserve">15</t>
  </si>
  <si>
    <t xml:space="preserve">Дорожное хозяйство (дорожные фонды)</t>
  </si>
  <si>
    <t xml:space="preserve">0409</t>
  </si>
  <si>
    <t xml:space="preserve">16</t>
  </si>
  <si>
    <t xml:space="preserve">Другие вопросы в области национальной экономики</t>
  </si>
  <si>
    <t xml:space="preserve">0412</t>
  </si>
  <si>
    <t xml:space="preserve">17</t>
  </si>
  <si>
    <t xml:space="preserve">ЖИЛИЩНО-КОММУНАЛЬНОЕ ХОЗЯЙСТВО</t>
  </si>
  <si>
    <t xml:space="preserve">0500</t>
  </si>
  <si>
    <t xml:space="preserve">18</t>
  </si>
  <si>
    <t xml:space="preserve">Жилищное хозяйство</t>
  </si>
  <si>
    <t xml:space="preserve">0501</t>
  </si>
  <si>
    <t xml:space="preserve">19</t>
  </si>
  <si>
    <t xml:space="preserve">Коммунальное хозяйство</t>
  </si>
  <si>
    <t xml:space="preserve">0502</t>
  </si>
  <si>
    <t xml:space="preserve">20</t>
  </si>
  <si>
    <t xml:space="preserve">Благоустройство</t>
  </si>
  <si>
    <t xml:space="preserve">0503</t>
  </si>
  <si>
    <t xml:space="preserve">21</t>
  </si>
  <si>
    <t xml:space="preserve">ОХРАНА ОКРУЖАЮЩЕЙ СРЕДЫ</t>
  </si>
  <si>
    <t xml:space="preserve">0600</t>
  </si>
  <si>
    <t xml:space="preserve">22</t>
  </si>
  <si>
    <t xml:space="preserve">Другие вопросы в  области охраны окружающей среды</t>
  </si>
  <si>
    <t xml:space="preserve">0605</t>
  </si>
  <si>
    <t xml:space="preserve">23</t>
  </si>
  <si>
    <t xml:space="preserve">ОБРАЗОВАНИЕ</t>
  </si>
  <si>
    <t xml:space="preserve">0700</t>
  </si>
  <si>
    <t xml:space="preserve">24</t>
  </si>
  <si>
    <t xml:space="preserve">Молодежная политика</t>
  </si>
  <si>
    <t xml:space="preserve">0707</t>
  </si>
  <si>
    <t xml:space="preserve">25</t>
  </si>
  <si>
    <t xml:space="preserve">КУЛЬТУРА, КИНЕМАТОГРАФИЯ</t>
  </si>
  <si>
    <t xml:space="preserve">0800</t>
  </si>
  <si>
    <t xml:space="preserve">26</t>
  </si>
  <si>
    <t xml:space="preserve">Культура</t>
  </si>
  <si>
    <t xml:space="preserve">0801</t>
  </si>
  <si>
    <t xml:space="preserve">27</t>
  </si>
  <si>
    <t xml:space="preserve">СОЦИАЛЬНАЯ ПОЛИТИКА</t>
  </si>
  <si>
    <t xml:space="preserve">1000</t>
  </si>
  <si>
    <t xml:space="preserve">28</t>
  </si>
  <si>
    <t xml:space="preserve">Пенсионное обеспечение</t>
  </si>
  <si>
    <t xml:space="preserve">1001</t>
  </si>
  <si>
    <t xml:space="preserve">29</t>
  </si>
  <si>
    <t xml:space="preserve">ФИЗИЧЕСКАЯ КУЛЬТУРА И СПОРТ</t>
  </si>
  <si>
    <t xml:space="preserve">1100</t>
  </si>
  <si>
    <t xml:space="preserve">30</t>
  </si>
  <si>
    <t xml:space="preserve">Физическая культура</t>
  </si>
  <si>
    <t xml:space="preserve">1101</t>
  </si>
  <si>
    <t xml:space="preserve">31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</si>
  <si>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</si>
  <si>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</si>
  <si>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32</t>
  </si>
  <si>
    <t xml:space="preserve">Прочие межбюджетные трансферты общего характера</t>
  </si>
  <si>
    <t xml:space="preserve">1403</t>
  </si>
  <si>
    <t xml:space="preserve">33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</si>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</sst>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 val="true"/>
      <sz val="1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40.71"/>
    <col collapsed="false" customWidth="true" hidden="false" outlineLevel="0" max="3" min="3" style="1" width="10.71"/>
    <col collapsed="false" customWidth="true" hidden="false" outlineLevel="0" max="6" min="4" style="1" width="15.71"/>
    <col collapsed="false" customWidth="true" hidden="false" outlineLevel="0" max="7" min="7" style="0" width="8.86"/>
  </cols>
  <sheetData>
    <row r="1" s="6" customFormat="true" ht="12.75" hidden="false" customHeight="false" outlineLevel="0" collapsed="false">
      <c r="A1" s="2"/>
      <c r="B1" s="3"/>
      <c r="C1" s="4"/>
      <c r="D1" s="5" t="s">
        <v>0</v>
      </c>
      <c r="E1" s="5"/>
      <c r="F1" s="5"/>
    </row>
    <row r="2" s="6" customFormat="true" ht="12.75" hidden="false" customHeight="false" outlineLevel="0" collapsed="false">
      <c r="A2" s="2"/>
      <c r="B2" s="7"/>
      <c r="C2" s="2"/>
      <c r="D2" s="5" t="s">
        <v>1</v>
      </c>
      <c r="E2" s="5"/>
      <c r="F2" s="5"/>
    </row>
    <row r="3" s="6" customFormat="true" ht="12.75" hidden="false" customHeight="true" outlineLevel="0" collapsed="false">
      <c r="A3" s="7"/>
      <c r="B3" s="7"/>
      <c r="C3" s="7"/>
      <c r="D3" s="5" t="s">
        <v>2</v>
      </c>
      <c r="E3" s="5"/>
      <c r="F3" s="5"/>
    </row>
    <row r="4" s="6" customFormat="true" ht="12.75" hidden="false" customHeight="true" outlineLevel="0" collapsed="false">
      <c r="A4" s="7"/>
      <c r="B4" s="7"/>
      <c r="C4" s="7"/>
      <c r="D4" s="7"/>
      <c r="E4" s="7"/>
      <c r="F4" s="7"/>
    </row>
    <row r="5" s="6" customFormat="true" ht="18.4" hidden="false" customHeight="true" outlineLevel="0" collapsed="false">
      <c r="A5" s="8" t="s">
        <v>3</v>
      </c>
      <c r="B5" s="8"/>
      <c r="C5" s="8"/>
      <c r="D5" s="8"/>
      <c r="E5" s="8"/>
      <c r="F5" s="8"/>
    </row>
    <row r="6" s="6" customFormat="true" ht="15.75" hidden="false" customHeight="false" outlineLevel="0" collapsed="false">
      <c r="A6" s="8" t="s">
        <v>4</v>
      </c>
      <c r="B6" s="8"/>
      <c r="C6" s="8"/>
      <c r="D6" s="8"/>
      <c r="E6" s="8"/>
      <c r="F6" s="8"/>
    </row>
    <row r="7" s="6" customFormat="true" ht="13.5" hidden="false" customHeight="true" outlineLevel="0" collapsed="false">
      <c r="A7" s="4"/>
      <c r="B7" s="4"/>
      <c r="C7" s="4"/>
      <c r="D7" s="7"/>
      <c r="E7" s="7"/>
      <c r="F7" s="9" t="s">
        <v>5</v>
      </c>
    </row>
    <row r="8" s="12" customFormat="true" ht="18" hidden="false" customHeight="true" outlineLevel="0" collapsed="false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/>
    </row>
    <row r="9" s="12" customFormat="true" ht="19.5" hidden="false" customHeight="true" outlineLevel="0" collapsed="false">
      <c r="A9" s="10"/>
      <c r="B9" s="10"/>
      <c r="C9" s="10"/>
      <c r="D9" s="10"/>
      <c r="E9" s="10"/>
      <c r="F9" s="10"/>
      <c r="G9" s="11"/>
    </row>
    <row r="10" customFormat="false" ht="12.75" hidden="false" customHeight="false" outlineLevel="0" collapsed="false">
      <c r="A10" s="13" t="s">
        <v>12</v>
      </c>
      <c r="B10" s="13" t="s">
        <v>13</v>
      </c>
      <c r="C10" s="13" t="s">
        <v>14</v>
      </c>
      <c r="D10" s="13" t="s">
        <v>15</v>
      </c>
      <c r="E10" s="13" t="s">
        <v>16</v>
      </c>
      <c r="F10" s="13" t="s">
        <v>17</v>
      </c>
      <c r="G10" s="14"/>
    </row>
    <row r="11" customFormat="false" ht="12.8" hidden="false" customHeight="false" outlineLevel="0" collapsed="false">
      <c r="A11" s="15" t="s">
        <v>12</v>
      </c>
      <c r="B11" s="16" t="s">
        <v>18</v>
      </c>
      <c r="C11" s="15" t="s">
        <v>19</v>
      </c>
      <c r="D11" s="17" t="n">
        <f aca="false">D12+D13+D15+D16+D14</f>
        <v>4449663</v>
      </c>
      <c r="E11" s="17" t="n">
        <f aca="false">E12+E13+E15+E16+E14</f>
        <v>4163523.56</v>
      </c>
      <c r="F11" s="17" t="n">
        <f aca="false">ROUND(E11*100/D11,2)</f>
        <v>93.57</v>
      </c>
    </row>
    <row r="12" customFormat="false" ht="35.05" hidden="false" customHeight="false" outlineLevel="0" collapsed="false">
      <c r="A12" s="15" t="s">
        <v>13</v>
      </c>
      <c r="B12" s="16" t="s">
        <v>20</v>
      </c>
      <c r="C12" s="15" t="s">
        <v>21</v>
      </c>
      <c r="D12" s="17" t="n">
        <v>736133</v>
      </c>
      <c r="E12" s="17" t="n">
        <v>716310.39</v>
      </c>
      <c r="F12" s="17" t="n">
        <f aca="false">ROUND(E12*100/D12,2)</f>
        <v>97.31</v>
      </c>
    </row>
    <row r="13" customFormat="false" ht="46.25" hidden="false" customHeight="false" outlineLevel="0" collapsed="false">
      <c r="A13" s="15" t="s">
        <v>14</v>
      </c>
      <c r="B13" s="16" t="s">
        <v>22</v>
      </c>
      <c r="C13" s="15" t="s">
        <v>23</v>
      </c>
      <c r="D13" s="17" t="n">
        <v>3399526</v>
      </c>
      <c r="E13" s="17" t="n">
        <v>3189847.17</v>
      </c>
      <c r="F13" s="17" t="n">
        <f aca="false">ROUND(E13*100/D13,2)</f>
        <v>93.83</v>
      </c>
    </row>
    <row r="14" customFormat="false" ht="12.8" hidden="false" customHeight="false" outlineLevel="0" collapsed="false">
      <c r="A14" s="15" t="s">
        <v>15</v>
      </c>
      <c r="B14" s="16" t="s">
        <v>24</v>
      </c>
      <c r="C14" s="15" t="s">
        <v>25</v>
      </c>
      <c r="D14" s="17" t="n">
        <v>250000</v>
      </c>
      <c r="E14" s="17" t="n">
        <v>250000</v>
      </c>
      <c r="F14" s="17" t="n">
        <f aca="false">ROUND(E14*100/D14,2)</f>
        <v>100</v>
      </c>
    </row>
    <row r="15" customFormat="false" ht="12.8" hidden="false" customHeight="false" outlineLevel="0" collapsed="false">
      <c r="A15" s="15" t="s">
        <v>16</v>
      </c>
      <c r="B15" s="16" t="s">
        <v>26</v>
      </c>
      <c r="C15" s="15" t="s">
        <v>27</v>
      </c>
      <c r="D15" s="17" t="n">
        <v>45578</v>
      </c>
      <c r="E15" s="17"/>
      <c r="F15" s="17" t="n">
        <f aca="false">ROUND(E15*100/D15,2)</f>
        <v>0</v>
      </c>
    </row>
    <row r="16" customFormat="false" ht="12.8" hidden="false" customHeight="false" outlineLevel="0" collapsed="false">
      <c r="A16" s="15" t="s">
        <v>17</v>
      </c>
      <c r="B16" s="16" t="s">
        <v>28</v>
      </c>
      <c r="C16" s="15" t="s">
        <v>29</v>
      </c>
      <c r="D16" s="17" t="n">
        <v>18426</v>
      </c>
      <c r="E16" s="17" t="n">
        <v>7366</v>
      </c>
      <c r="F16" s="17" t="n">
        <f aca="false">ROUND(E16*100/D16,2)</f>
        <v>39.98</v>
      </c>
    </row>
    <row r="17" customFormat="false" ht="12.8" hidden="false" customHeight="false" outlineLevel="0" collapsed="false">
      <c r="A17" s="15" t="s">
        <v>30</v>
      </c>
      <c r="B17" s="16" t="s">
        <v>31</v>
      </c>
      <c r="C17" s="15" t="s">
        <v>32</v>
      </c>
      <c r="D17" s="17" t="n">
        <f aca="false">D18</f>
        <v>335416</v>
      </c>
      <c r="E17" s="17" t="n">
        <f aca="false">E18</f>
        <v>335416</v>
      </c>
      <c r="F17" s="17" t="n">
        <f aca="false">ROUND(E17*100/D17,2)</f>
        <v>100</v>
      </c>
    </row>
    <row r="18" customFormat="false" ht="12.8" hidden="false" customHeight="false" outlineLevel="0" collapsed="false">
      <c r="A18" s="15" t="s">
        <v>33</v>
      </c>
      <c r="B18" s="16" t="s">
        <v>34</v>
      </c>
      <c r="C18" s="15" t="s">
        <v>35</v>
      </c>
      <c r="D18" s="17" t="n">
        <v>335416</v>
      </c>
      <c r="E18" s="17" t="n">
        <v>335416</v>
      </c>
      <c r="F18" s="17" t="n">
        <f aca="false">ROUND(E18*100/D18,2)</f>
        <v>100</v>
      </c>
    </row>
    <row r="19" customFormat="false" ht="23.85" hidden="false" customHeight="false" outlineLevel="0" collapsed="false">
      <c r="A19" s="15" t="s">
        <v>36</v>
      </c>
      <c r="B19" s="16" t="s">
        <v>37</v>
      </c>
      <c r="C19" s="15" t="s">
        <v>38</v>
      </c>
      <c r="D19" s="17" t="n">
        <f aca="false">D20+D21+D22</f>
        <v>263410</v>
      </c>
      <c r="E19" s="17" t="n">
        <f aca="false">E20+E21+E22</f>
        <v>239294.65</v>
      </c>
      <c r="F19" s="17" t="n">
        <f aca="false">ROUND(E19*100/D19,2)</f>
        <v>90.84</v>
      </c>
    </row>
    <row r="20" customFormat="false" ht="35.05" hidden="false" customHeight="false" outlineLevel="0" collapsed="false">
      <c r="A20" s="15" t="s">
        <v>39</v>
      </c>
      <c r="B20" s="16" t="s">
        <v>40</v>
      </c>
      <c r="C20" s="15" t="s">
        <v>41</v>
      </c>
      <c r="D20" s="17" t="n">
        <v>135000</v>
      </c>
      <c r="E20" s="17" t="n">
        <v>113884.65</v>
      </c>
      <c r="F20" s="17" t="n">
        <f aca="false">ROUND(E20*100/D20,2)</f>
        <v>84.36</v>
      </c>
    </row>
    <row r="21" customFormat="false" ht="12.8" hidden="false" customHeight="false" outlineLevel="0" collapsed="false">
      <c r="A21" s="15" t="s">
        <v>42</v>
      </c>
      <c r="B21" s="16" t="s">
        <v>43</v>
      </c>
      <c r="C21" s="15" t="s">
        <v>44</v>
      </c>
      <c r="D21" s="17" t="n">
        <v>121410</v>
      </c>
      <c r="E21" s="17" t="n">
        <v>121410</v>
      </c>
      <c r="F21" s="17" t="n">
        <f aca="false">ROUND(E21*100/D21,2)</f>
        <v>100</v>
      </c>
    </row>
    <row r="22" customFormat="false" ht="23.85" hidden="false" customHeight="false" outlineLevel="0" collapsed="false">
      <c r="A22" s="15" t="s">
        <v>45</v>
      </c>
      <c r="B22" s="16" t="s">
        <v>46</v>
      </c>
      <c r="C22" s="15" t="s">
        <v>47</v>
      </c>
      <c r="D22" s="17" t="n">
        <v>7000</v>
      </c>
      <c r="E22" s="17" t="n">
        <v>4000</v>
      </c>
      <c r="F22" s="17" t="n">
        <f aca="false">ROUND(E22*100/D22,2)</f>
        <v>57.14</v>
      </c>
    </row>
    <row r="23" customFormat="false" ht="12.8" hidden="false" customHeight="false" outlineLevel="0" collapsed="false">
      <c r="A23" s="15" t="s">
        <v>48</v>
      </c>
      <c r="B23" s="16" t="s">
        <v>49</v>
      </c>
      <c r="C23" s="15" t="s">
        <v>50</v>
      </c>
      <c r="D23" s="17" t="n">
        <f aca="false">D25+D26+D24</f>
        <v>2291538</v>
      </c>
      <c r="E23" s="17" t="n">
        <f aca="false">E25+E26+E24</f>
        <v>2108961.48</v>
      </c>
      <c r="F23" s="17" t="n">
        <f aca="false">ROUND(E23*100/D23,2)</f>
        <v>92.03</v>
      </c>
    </row>
    <row r="24" customFormat="false" ht="12.8" hidden="false" customHeight="false" outlineLevel="0" collapsed="false">
      <c r="A24" s="15" t="s">
        <v>51</v>
      </c>
      <c r="B24" s="16" t="s">
        <v>52</v>
      </c>
      <c r="C24" s="15" t="s">
        <v>53</v>
      </c>
      <c r="D24" s="17" t="n">
        <v>34422</v>
      </c>
      <c r="E24" s="17" t="n">
        <v>34422</v>
      </c>
      <c r="F24" s="17"/>
    </row>
    <row r="25" customFormat="false" ht="12.8" hidden="false" customHeight="false" outlineLevel="0" collapsed="false">
      <c r="A25" s="15" t="s">
        <v>54</v>
      </c>
      <c r="B25" s="16" t="s">
        <v>55</v>
      </c>
      <c r="C25" s="15" t="s">
        <v>56</v>
      </c>
      <c r="D25" s="17" t="n">
        <v>2132116</v>
      </c>
      <c r="E25" s="17" t="n">
        <v>2001249.48</v>
      </c>
      <c r="F25" s="17" t="n">
        <f aca="false">ROUND(E25*100/D25,2)</f>
        <v>93.86</v>
      </c>
    </row>
    <row r="26" customFormat="false" ht="23.85" hidden="false" customHeight="false" outlineLevel="0" collapsed="false">
      <c r="A26" s="15" t="s">
        <v>57</v>
      </c>
      <c r="B26" s="16" t="s">
        <v>58</v>
      </c>
      <c r="C26" s="15" t="s">
        <v>59</v>
      </c>
      <c r="D26" s="17" t="n">
        <v>125000</v>
      </c>
      <c r="E26" s="17" t="n">
        <v>73290</v>
      </c>
      <c r="F26" s="17" t="n">
        <f aca="false">ROUND(E26*100/D26,2)</f>
        <v>58.63</v>
      </c>
    </row>
    <row r="27" customFormat="false" ht="12.8" hidden="false" customHeight="false" outlineLevel="0" collapsed="false">
      <c r="A27" s="15" t="s">
        <v>60</v>
      </c>
      <c r="B27" s="16" t="s">
        <v>61</v>
      </c>
      <c r="C27" s="15" t="s">
        <v>62</v>
      </c>
      <c r="D27" s="17" t="n">
        <f aca="false">D28+D29+D30</f>
        <v>8968035.25</v>
      </c>
      <c r="E27" s="17" t="n">
        <f aca="false">E28+E29+E30</f>
        <v>7762954.28</v>
      </c>
      <c r="F27" s="17" t="n">
        <f aca="false">ROUND(E27*100/D27,2)</f>
        <v>86.56</v>
      </c>
    </row>
    <row r="28" customFormat="false" ht="12.8" hidden="false" customHeight="false" outlineLevel="0" collapsed="false">
      <c r="A28" s="15" t="s">
        <v>63</v>
      </c>
      <c r="B28" s="16" t="s">
        <v>64</v>
      </c>
      <c r="C28" s="15" t="s">
        <v>65</v>
      </c>
      <c r="D28" s="17" t="n">
        <v>18100</v>
      </c>
      <c r="E28" s="17" t="n">
        <v>16267.68</v>
      </c>
      <c r="F28" s="17" t="n">
        <f aca="false">ROUND(E28*100/D28,2)</f>
        <v>89.88</v>
      </c>
    </row>
    <row r="29" customFormat="false" ht="12.8" hidden="false" customHeight="false" outlineLevel="0" collapsed="false">
      <c r="A29" s="15" t="s">
        <v>66</v>
      </c>
      <c r="B29" s="16" t="s">
        <v>67</v>
      </c>
      <c r="C29" s="15" t="s">
        <v>68</v>
      </c>
      <c r="D29" s="17" t="n">
        <v>2500</v>
      </c>
      <c r="E29" s="17" t="n">
        <v>0</v>
      </c>
      <c r="F29" s="17" t="n">
        <f aca="false">ROUND(E29*100/D29,2)</f>
        <v>0</v>
      </c>
    </row>
    <row r="30" customFormat="false" ht="12.8" hidden="false" customHeight="false" outlineLevel="0" collapsed="false">
      <c r="A30" s="15" t="s">
        <v>69</v>
      </c>
      <c r="B30" s="16" t="s">
        <v>70</v>
      </c>
      <c r="C30" s="15" t="s">
        <v>71</v>
      </c>
      <c r="D30" s="17" t="n">
        <v>8947435.25</v>
      </c>
      <c r="E30" s="17" t="n">
        <v>7746686.6</v>
      </c>
      <c r="F30" s="17" t="n">
        <f aca="false">ROUND(E30*100/D30,2)</f>
        <v>86.58</v>
      </c>
    </row>
    <row r="31" customFormat="false" ht="12.8" hidden="false" customHeight="false" outlineLevel="0" collapsed="false">
      <c r="A31" s="15" t="s">
        <v>72</v>
      </c>
      <c r="B31" s="16" t="s">
        <v>73</v>
      </c>
      <c r="C31" s="15" t="s">
        <v>74</v>
      </c>
      <c r="D31" s="17" t="n">
        <f aca="false">D32</f>
        <v>202282</v>
      </c>
      <c r="E31" s="17" t="n">
        <f aca="false">E32</f>
        <v>202282</v>
      </c>
      <c r="F31" s="17" t="n">
        <f aca="false">ROUND(E31*100/D31,2)</f>
        <v>100</v>
      </c>
    </row>
    <row r="32" customFormat="false" ht="23.85" hidden="false" customHeight="false" outlineLevel="0" collapsed="false">
      <c r="A32" s="15" t="s">
        <v>75</v>
      </c>
      <c r="B32" s="16" t="s">
        <v>76</v>
      </c>
      <c r="C32" s="15" t="s">
        <v>77</v>
      </c>
      <c r="D32" s="17" t="n">
        <v>202282</v>
      </c>
      <c r="E32" s="17" t="n">
        <v>202282</v>
      </c>
      <c r="F32" s="17" t="n">
        <f aca="false">ROUND(E32*100/D32,2)</f>
        <v>100</v>
      </c>
    </row>
    <row r="33" customFormat="false" ht="12.8" hidden="false" customHeight="false" outlineLevel="0" collapsed="false">
      <c r="A33" s="15" t="s">
        <v>78</v>
      </c>
      <c r="B33" s="16" t="s">
        <v>79</v>
      </c>
      <c r="C33" s="15" t="s">
        <v>80</v>
      </c>
      <c r="D33" s="17" t="n">
        <f aca="false">D34</f>
        <v>38439</v>
      </c>
      <c r="E33" s="17" t="n">
        <f aca="false">E34</f>
        <v>35031.88</v>
      </c>
      <c r="F33" s="17" t="n">
        <f aca="false">ROUND(E33*100/D33,2)</f>
        <v>91.14</v>
      </c>
    </row>
    <row r="34" customFormat="false" ht="12.8" hidden="false" customHeight="false" outlineLevel="0" collapsed="false">
      <c r="A34" s="15" t="s">
        <v>81</v>
      </c>
      <c r="B34" s="16" t="s">
        <v>82</v>
      </c>
      <c r="C34" s="15" t="s">
        <v>83</v>
      </c>
      <c r="D34" s="17" t="n">
        <v>38439</v>
      </c>
      <c r="E34" s="17" t="n">
        <v>35031.88</v>
      </c>
      <c r="F34" s="17" t="n">
        <f aca="false">ROUND(E34*100/D34,2)</f>
        <v>91.14</v>
      </c>
    </row>
    <row r="35" customFormat="false" ht="12.8" hidden="false" customHeight="false" outlineLevel="0" collapsed="false">
      <c r="A35" s="15" t="s">
        <v>84</v>
      </c>
      <c r="B35" s="16" t="s">
        <v>85</v>
      </c>
      <c r="C35" s="15" t="s">
        <v>86</v>
      </c>
      <c r="D35" s="17" t="n">
        <f aca="false">D36</f>
        <v>200000</v>
      </c>
      <c r="E35" s="17" t="n">
        <f aca="false">E36</f>
        <v>199598</v>
      </c>
      <c r="F35" s="17" t="n">
        <f aca="false">ROUND(E35*100/D35,2)</f>
        <v>99.8</v>
      </c>
    </row>
    <row r="36" customFormat="false" ht="12.8" hidden="false" customHeight="false" outlineLevel="0" collapsed="false">
      <c r="A36" s="15" t="s">
        <v>87</v>
      </c>
      <c r="B36" s="16" t="s">
        <v>88</v>
      </c>
      <c r="C36" s="15" t="s">
        <v>89</v>
      </c>
      <c r="D36" s="17" t="n">
        <v>200000</v>
      </c>
      <c r="E36" s="17" t="n">
        <v>199598</v>
      </c>
      <c r="F36" s="17" t="n">
        <f aca="false">ROUND(E36*100/D36,2)</f>
        <v>99.8</v>
      </c>
    </row>
    <row r="37" customFormat="false" ht="12.8" hidden="false" customHeight="false" outlineLevel="0" collapsed="false">
      <c r="A37" s="15" t="s">
        <v>90</v>
      </c>
      <c r="B37" s="16" t="s">
        <v>91</v>
      </c>
      <c r="C37" s="15" t="s">
        <v>92</v>
      </c>
      <c r="D37" s="17" t="n">
        <f aca="false">D38</f>
        <v>20000</v>
      </c>
      <c r="E37" s="17" t="n">
        <f aca="false">E38</f>
        <v>0</v>
      </c>
      <c r="F37" s="17" t="n">
        <f aca="false">ROUND(E37*100/D37,2)</f>
        <v>0</v>
      </c>
    </row>
    <row r="38" customFormat="false" ht="12.8" hidden="false" customHeight="false" outlineLevel="0" collapsed="false">
      <c r="A38" s="15" t="s">
        <v>93</v>
      </c>
      <c r="B38" s="16" t="s">
        <v>94</v>
      </c>
      <c r="C38" s="15" t="s">
        <v>95</v>
      </c>
      <c r="D38" s="17" t="n">
        <v>20000</v>
      </c>
      <c r="E38" s="17"/>
      <c r="F38" s="17"/>
    </row>
    <row r="39" customFormat="false" ht="12.8" hidden="false" customHeight="false" outlineLevel="0" collapsed="false">
      <c r="A39" s="15" t="s">
        <v>96</v>
      </c>
      <c r="B39" s="16" t="s">
        <v>97</v>
      </c>
      <c r="C39" s="15" t="s">
        <v>98</v>
      </c>
      <c r="D39" s="17" t="n">
        <f aca="false">D40</f>
        <v>100503</v>
      </c>
      <c r="E39" s="17" t="n">
        <f aca="false">E40</f>
        <v>100502.5</v>
      </c>
      <c r="F39" s="17" t="n">
        <f aca="false">ROUND(E39*100/D39,2)</f>
        <v>100</v>
      </c>
    </row>
    <row r="40" customFormat="false" ht="12.8" hidden="false" customHeight="false" outlineLevel="0" collapsed="false">
      <c r="A40" s="15" t="s">
        <v>99</v>
      </c>
      <c r="B40" s="16" t="s">
        <v>100</v>
      </c>
      <c r="C40" s="15" t="s">
        <v>101</v>
      </c>
      <c r="D40" s="17" t="n">
        <v>100503</v>
      </c>
      <c r="E40" s="17" t="n">
        <v>100502.5</v>
      </c>
      <c r="F40" s="17" t="n">
        <f aca="false">ROUND(E40*100/D40,2)</f>
        <v>100</v>
      </c>
    </row>
    <row r="41" customFormat="false" ht="35.05" hidden="false" customHeight="false" outlineLevel="0" collapsed="false">
      <c r="A41" s="15" t="s">
        <v>102</v>
      </c>
      <c r="B41" s="16" t="s">
        <v>103</v>
      </c>
      <c r="C41" s="15" t="s">
        <v>104</v>
      </c>
      <c r="D41" s="17" t="n">
        <f aca="false">D42</f>
        <v>763535</v>
      </c>
      <c r="E41" s="17" t="n">
        <f aca="false">E42</f>
        <v>763535</v>
      </c>
      <c r="F41" s="17" t="n">
        <f aca="false">ROUND(E41*100/D41,2)</f>
        <v>100</v>
      </c>
    </row>
    <row r="42" customFormat="false" ht="23.85" hidden="false" customHeight="false" outlineLevel="0" collapsed="false">
      <c r="A42" s="15" t="s">
        <v>105</v>
      </c>
      <c r="B42" s="16" t="s">
        <v>106</v>
      </c>
      <c r="C42" s="15" t="s">
        <v>107</v>
      </c>
      <c r="D42" s="17" t="n">
        <v>763535</v>
      </c>
      <c r="E42" s="17" t="n">
        <v>763535</v>
      </c>
      <c r="F42" s="17" t="n">
        <f aca="false">ROUND(E42*100/D42,2)</f>
        <v>100</v>
      </c>
    </row>
    <row r="43" customFormat="false" ht="12.8" hidden="true" customHeight="false" outlineLevel="0" collapsed="false">
      <c r="A43" s="15"/>
      <c r="B43" s="16"/>
      <c r="C43" s="15"/>
      <c r="D43" s="17"/>
      <c r="E43" s="17"/>
      <c r="F43" s="17"/>
    </row>
    <row r="44" s="21" customFormat="true" ht="12.8" hidden="false" customHeight="false" outlineLevel="0" collapsed="false">
      <c r="A44" s="15" t="s">
        <v>108</v>
      </c>
      <c r="B44" s="18" t="s">
        <v>109</v>
      </c>
      <c r="C44" s="19"/>
      <c r="D44" s="20" t="n">
        <f aca="false">D41+D39+D35+D33+D27+D23+D19+D17+D11+D37+D31</f>
        <v>17632821.25</v>
      </c>
      <c r="E44" s="20" t="n">
        <f aca="false">E41+E39+E35+E33+E27+E23+E19+E17+E11+E37+E31</f>
        <v>15911099.35</v>
      </c>
      <c r="F44" s="17" t="n">
        <f aca="false">ROUND(E44*100/D44,2)</f>
        <v>90.24</v>
      </c>
    </row>
  </sheetData>
  <mergeCells count="12">
    <mergeCell ref="D1:F1"/>
    <mergeCell ref="D2:F2"/>
    <mergeCell ref="D3:F3"/>
    <mergeCell ref="A5:F5"/>
    <mergeCell ref="A6:F6"/>
    <mergeCell ref="A7:B7"/>
    <mergeCell ref="A8:A9"/>
    <mergeCell ref="B8:B9"/>
    <mergeCell ref="C8:C9"/>
    <mergeCell ref="D8:D9"/>
    <mergeCell ref="E8:E9"/>
    <mergeCell ref="F8:F9"/>
  </mergeCells>
  <printOptions headings="false" gridLines="false" gridLinesSet="true" horizontalCentered="false" verticalCentered="false"/>
  <pageMargins left="0.827083333333333" right="0.236111111111111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2018-12-20T07:30:22Z</dcterms:created>
  <dc:creator>40fozna</dc:creator>
  <dc:description>POI HSSF rep:2.46.0.82</dc:description>
  <dc:language>ru-RU</dc:language>
  <cp:lastModifiedBy/>
  <cp:lastPrinted>2020-04-24T09:18:19Z</cp:lastPrinted>
  <dcterms:modified xsi:type="dcterms:W3CDTF">2020-04-24T09:18:27Z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