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расходов'!$7:$9</definedName>
    <definedName function="false" hidden="false" localSheetId="0" name="LAST_CELL" vbProcedure="false">'Роспись расходов'!$J$211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<sst xmlns="http://schemas.openxmlformats.org/spreadsheetml/2006/main" count="882" uniqueCount="202">
  <si>
    <t xml:space="preserve">Приложение 4</t>
  </si>
  <si>
    <t xml:space="preserve">к решению Селиванихинского сельского Совета депутатов</t>
  </si>
  <si>
    <t xml:space="preserve">От  2020 г.  № ***-рс</t>
  </si>
  <si>
    <t xml:space="preserve">Ведомственная структура расходов бюджета сельсовета за 2019 год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</si>
  <si>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</si>
  <si>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</si>
  <si>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</si>
  <si>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Код ведомства</t>
  </si>
  <si>
    <t xml:space="preserve">Раздел подраздел</t>
  </si>
  <si>
    <t xml:space="preserve">Целевая статья</t>
  </si>
  <si>
    <t xml:space="preserve">Вид расходов</t>
  </si>
  <si>
    <t xml:space="preserve">План</t>
  </si>
  <si>
    <t xml:space="preserve">Исполнено</t>
  </si>
  <si>
    <t xml:space="preserve">Процент исполнения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</si>
  <si>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</si>
  <si>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</si>
  <si>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</si>
  <si>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</si>
  <si>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</si>
  <si>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</si>
  <si>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</si>
  <si>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</si>
  <si>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Администрация Селиванихинского сельсовета Минусинского района Красноярского края</t>
  </si>
  <si>
    <t xml:space="preserve">824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</si>
  <si>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</si>
  <si>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</si>
  <si>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 Федерации и муниципального образования</t>
  </si>
  <si>
    <t xml:space="preserve">0102</t>
  </si>
  <si>
    <t xml:space="preserve">Непрограммные расходы сельсовета</t>
  </si>
  <si>
    <t xml:space="preserve">1900000000</t>
  </si>
  <si>
    <t xml:space="preserve">Функционирование администрации сельсовета в рамках непрограммных расходов сельсовета</t>
  </si>
  <si>
    <t xml:space="preserve">1920000000</t>
  </si>
  <si>
    <t xml:space="preserve">Глава муниципального образования в рамках непрограммных расходов сельсовета</t>
  </si>
  <si>
    <t xml:space="preserve">1920000200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</si>
  <si>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</si>
  <si>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</si>
  <si>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государственных (муниципальных) органов</t>
  </si>
  <si>
    <t xml:space="preserve">120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</si>
  <si>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</si>
  <si>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</si>
  <si>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Руководство и управление в сфере установленных функций администрации сельсовета в рамках непрограммных расходов сельсовета</t>
  </si>
  <si>
    <t xml:space="preserve">1920000100</t>
  </si>
  <si>
    <t xml:space="preserve">Закупка товаров, работ и услуг для обеспечения государственных (муниципальных) нужд</t>
  </si>
  <si>
    <t xml:space="preserve">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</si>
  <si>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</si>
  <si>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</si>
  <si>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Иные бюджетные ассигнования</t>
  </si>
  <si>
    <t xml:space="preserve">800</t>
  </si>
  <si>
    <t xml:space="preserve">Уплата налогов, сборов и иных платежей</t>
  </si>
  <si>
    <t xml:space="preserve">850</t>
  </si>
  <si>
    <t xml:space="preserve"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непрграмных расходов сельсовета</t>
  </si>
  <si>
    <t xml:space="preserve">1920010210</t>
  </si>
  <si>
    <t xml:space="preserve">Обеспечение проведения выборов и референдумов</t>
  </si>
  <si>
    <t xml:space="preserve">0107</t>
  </si>
  <si>
    <t xml:space="preserve">Резервные фонды в рамках непрограммных расходов сельсовета</t>
  </si>
  <si>
    <t xml:space="preserve">1930000000</t>
  </si>
  <si>
    <t xml:space="preserve">Расходы за счёт средств резервного фонда администрации Минусинского района в рамках непрограммных расходов сельсовета</t>
  </si>
  <si>
    <t xml:space="preserve">1930000300</t>
  </si>
  <si>
    <t xml:space="preserve">Резервные средства</t>
  </si>
  <si>
    <t xml:space="preserve">880</t>
  </si>
  <si>
    <t xml:space="preserve">Другие общегосударственные вопросы</t>
  </si>
  <si>
    <t xml:space="preserve">0113</t>
  </si>
  <si>
    <t xml:space="preserve">Расходы за счет средств резервного фонда администрации Селиванихинского сельсовета</t>
  </si>
  <si>
    <t xml:space="preserve">0111</t>
  </si>
  <si>
    <t xml:space="preserve">1930000200</t>
  </si>
  <si>
    <t xml:space="preserve">Резервные фонды </t>
  </si>
  <si>
    <t xml:space="preserve">870</t>
  </si>
  <si>
    <t xml:space="preserve">Прочие мероприятия в рамках непрограммных расходов сельсовета</t>
  </si>
  <si>
    <t xml:space="preserve">1940000000</t>
  </si>
  <si>
    <t xml:space="preserve"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</si>
  <si>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 xml:space="preserve">1940000300</t>
  </si>
  <si>
    <t xml:space="preserve">Расходы по управлению государственной (муниципальной) собственностью в рамках прочих непрограммных расходов сельсовета</t>
  </si>
  <si>
    <t xml:space="preserve">1940000600</t>
  </si>
  <si>
    <t xml:space="preserve"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</si>
  <si>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 xml:space="preserve">1940075140</t>
  </si>
  <si>
    <t xml:space="preserve">НАЦИОНАЛЬНАЯ ОБОРОНА</t>
  </si>
  <si>
    <t xml:space="preserve">0200</t>
  </si>
  <si>
    <t xml:space="preserve">Мобилизационная и вневойсковая подготовка</t>
  </si>
  <si>
    <t xml:space="preserve">0203</t>
  </si>
  <si>
    <t xml:space="preserve"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</si>
  <si>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 xml:space="preserve">1940051180</t>
  </si>
  <si>
    <t xml:space="preserve">НАЦИОНАЛЬНАЯ БЕЗОПАСНОСТЬ И ПРАВООХРАНИТЕЛЬНАЯ ДЕЯТЕЛЬНОСТЬ</t>
  </si>
  <si>
    <t xml:space="preserve">0300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</si>
  <si>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</si>
  <si>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</si>
  <si>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Муниципальная программа "Социально-экономическое развитие сельсовета".</t>
  </si>
  <si>
    <t xml:space="preserve">1500000000</t>
  </si>
  <si>
    <t xml:space="preserve">Подпрограмма "Защита населения и территории сельсовета от чрезвычайных ситуаций и стихийных бедствий".</t>
  </si>
  <si>
    <t xml:space="preserve">1510000000</t>
  </si>
  <si>
    <t xml:space="preserve"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</si>
  <si>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 xml:space="preserve">1510088510</t>
  </si>
  <si>
    <t xml:space="preserve"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</si>
  <si>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 xml:space="preserve">1510088520</t>
  </si>
  <si>
    <t xml:space="preserve">Социальное обеспечение и иные выплаты населению</t>
  </si>
  <si>
    <t xml:space="preserve">300</t>
  </si>
  <si>
    <t xml:space="preserve">Иные выплаты населению</t>
  </si>
  <si>
    <t xml:space="preserve">360</t>
  </si>
  <si>
    <t xml:space="preserve">Расходы за счёт средств резервного фонда администрации сельсовета в рамках непрограммных расходов сельсовета</t>
  </si>
  <si>
    <t xml:space="preserve">Обеспечение пожарной безопасности</t>
  </si>
  <si>
    <t xml:space="preserve">0310</t>
  </si>
  <si>
    <t xml:space="preserve">Расходы за счёт средств краевого бюджета на обеспечение первичных мер пожарной безопасности.Защита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</si>
  <si>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 xml:space="preserve">15100S4120</t>
  </si>
  <si>
    <t xml:space="preserve">Расходы бюджета сельсовета на обеспечение первичных мер пожарной безопасности в рамках долевого финансирования.Защита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</si>
  <si>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</si>
  <si>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</si>
  <si>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Подпрограмма «Профилактика терроризма и экстремизма на территории сельсовета»</t>
  </si>
  <si>
    <t xml:space="preserve">1550000000</t>
  </si>
  <si>
    <t xml:space="preserve"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</si>
  <si>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 xml:space="preserve">1550089000</t>
  </si>
  <si>
    <t xml:space="preserve">НАЦИОНАЛЬНАЯ ЭКОНОМИКА</t>
  </si>
  <si>
    <t xml:space="preserve">0400</t>
  </si>
  <si>
    <t xml:space="preserve">0406</t>
  </si>
  <si>
    <t xml:space="preserve">Дорожное хозяйство (дорожные фонды)</t>
  </si>
  <si>
    <t xml:space="preserve">0409</t>
  </si>
  <si>
    <t xml:space="preserve">Подпрограмма "Благоустройство и поддержка жилищно-коммунального хозяйства".</t>
  </si>
  <si>
    <t xml:space="preserve">1520000000</t>
  </si>
  <si>
    <t xml:space="preserve">Расходы на содержание автомобильных дорог общего пользования местного значения сельских поселений за счёт средств дорожного фонда Красноярского края.Благоустройство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</si>
  <si>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15200S5080</t>
  </si>
  <si>
    <t xml:space="preserve">Расходы на капитальный ремонт и ремонт автомобильных дорог общего пользования местного значения сельских поселений за счёт средств дорожного фонда Красноярского края.Благоустройство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</si>
  <si>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15200S5090</t>
  </si>
  <si>
    <t xml:space="preserve"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</si>
  <si>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1520088660</t>
  </si>
  <si>
    <t xml:space="preserve">Оформление правоустанавливающих документов для постановки на учет автомобильных дорог общего пользования местного значения. 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</si>
  <si>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1520088670</t>
  </si>
  <si>
    <t xml:space="preserve">Расходы  на реализацию мероприятий, направленных на повышение безопасности дорожного движения в рамках подпрограммы 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</si>
  <si>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152R374920</t>
  </si>
  <si>
    <t xml:space="preserve">Другие вопросы в области национальной экономики</t>
  </si>
  <si>
    <t xml:space="preserve">0412</t>
  </si>
  <si>
    <t xml:space="preserve">Подпрограмма "Управление муниципальными финансами сельсовета"</t>
  </si>
  <si>
    <t xml:space="preserve">1540000000</t>
  </si>
  <si>
    <t xml:space="preserve"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</si>
  <si>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 xml:space="preserve">1540088910</t>
  </si>
  <si>
    <t xml:space="preserve">ЖИЛИЩНО-КОММУНАЛЬНОЕ ХОЗЯЙСТВО</t>
  </si>
  <si>
    <t xml:space="preserve">0500</t>
  </si>
  <si>
    <t xml:space="preserve">Жилищное хозяйство</t>
  </si>
  <si>
    <t xml:space="preserve">0501</t>
  </si>
  <si>
    <t xml:space="preserve"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</si>
  <si>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1520088700</t>
  </si>
  <si>
    <t xml:space="preserve">Коммунальное хозяйство</t>
  </si>
  <si>
    <t xml:space="preserve">0502</t>
  </si>
  <si>
    <t xml:space="preserve"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</si>
  <si>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1520088640</t>
  </si>
  <si>
    <t xml:space="preserve">Благоустройство</t>
  </si>
  <si>
    <t xml:space="preserve">0503</t>
  </si>
  <si>
    <t xml:space="preserve">1520010210</t>
  </si>
  <si>
    <t xml:space="preserve">Расходы на выплаты персоналу казенных учреждений</t>
  </si>
  <si>
    <t xml:space="preserve">110</t>
  </si>
  <si>
    <t xml:space="preserve"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</si>
  <si>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1520088610</t>
  </si>
  <si>
    <t xml:space="preserve"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</si>
  <si>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1520088620</t>
  </si>
  <si>
    <t xml:space="preserve"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</si>
  <si>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1520088630</t>
  </si>
  <si>
    <t xml:space="preserve">Содержание мест захоронения. 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</si>
  <si>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1520088650</t>
  </si>
  <si>
    <t xml:space="preserve">ОХРАНА ОКРУЖАЮЩЕЙ СРЕДЫ</t>
  </si>
  <si>
    <t xml:space="preserve">0600</t>
  </si>
  <si>
    <t xml:space="preserve">Другие вопросы в области охраны окружающей среды</t>
  </si>
  <si>
    <t xml:space="preserve">0605</t>
  </si>
  <si>
    <t xml:space="preserve">Подпрограмма «Организация мест накопления твердых коммунальных отходов на территории сельсовета»</t>
  </si>
  <si>
    <t xml:space="preserve">1560000000</t>
  </si>
  <si>
    <t xml:space="preserve">Расходы на организацию (строительство) мест площадок накопления отходов потребления и приобретения контейнерного оборудования. Организация мест накопления твердых коммунальных отходов на территории сельсовета»</t>
  </si>
  <si>
    <t xml:space="preserve">15600S4630</t>
  </si>
  <si>
    <t xml:space="preserve">ОБРАЗОВАНИЕ</t>
  </si>
  <si>
    <t xml:space="preserve">0700</t>
  </si>
  <si>
    <t xml:space="preserve">Молодежная политика</t>
  </si>
  <si>
    <t xml:space="preserve">0707</t>
  </si>
  <si>
    <t xml:space="preserve">Подпрограмма "Поддержка и развитие социальной сферы".</t>
  </si>
  <si>
    <t xml:space="preserve">1530000000</t>
  </si>
  <si>
    <t xml:space="preserve">Расходы за счёт средств районного бюджета на проведение оздоровительных и других мероприятий для детей и молодёжи.Поддержка и развитие социальной сферы,муниципальной программы "Социально-экономическое развитие сельсовета "</t>
  </si>
  <si>
    <t xml:space="preserve">1530086110</t>
  </si>
  <si>
    <t xml:space="preserve"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</si>
  <si>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 xml:space="preserve">1530088810</t>
  </si>
  <si>
    <t xml:space="preserve">КУЛЬТУРА, КИНЕМАТОГРАФИЯ</t>
  </si>
  <si>
    <t xml:space="preserve">0800</t>
  </si>
  <si>
    <t xml:space="preserve">Культура</t>
  </si>
  <si>
    <t xml:space="preserve">0801</t>
  </si>
  <si>
    <t xml:space="preserve"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</si>
  <si>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 xml:space="preserve">1530088830</t>
  </si>
  <si>
    <t xml:space="preserve">СОЦИАЛЬНАЯ ПОЛИТИКА</t>
  </si>
  <si>
    <t xml:space="preserve">1000</t>
  </si>
  <si>
    <t xml:space="preserve">Пенсионное обеспечение</t>
  </si>
  <si>
    <t xml:space="preserve">1001</t>
  </si>
  <si>
    <t xml:space="preserve">Доплата к муниципальным пенсиям. Поддержка и развитие социальной сферы".</t>
  </si>
  <si>
    <t xml:space="preserve">1530082210</t>
  </si>
  <si>
    <t xml:space="preserve">ФИЗИЧЕСКАЯ КУЛЬТУРА И СПОРТ</t>
  </si>
  <si>
    <t xml:space="preserve">1100</t>
  </si>
  <si>
    <t xml:space="preserve">Физическая культура</t>
  </si>
  <si>
    <t xml:space="preserve">1101</t>
  </si>
  <si>
    <t xml:space="preserve"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</si>
  <si>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 xml:space="preserve">1530088820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</si>
  <si>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</si>
  <si>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</si>
  <si>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Прочие межбюджетные трансферты общего характера</t>
  </si>
  <si>
    <t xml:space="preserve">1403</t>
  </si>
  <si>
    <t xml:space="preserve"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</si>
  <si>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 xml:space="preserve">1540086210</t>
  </si>
  <si>
    <t xml:space="preserve">Межбюджетные трансферты</t>
  </si>
  <si>
    <t xml:space="preserve">500</t>
  </si>
  <si>
    <t xml:space="preserve">Иные межбюджетные трансферты</t>
  </si>
  <si>
    <t xml:space="preserve">540</t>
  </si>
  <si>
    <t xml:space="preserve"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</si>
</sst>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11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 val="true"/>
      <sz val="10"/>
      <name val="Times New Roman"/>
      <family val="1"/>
      <charset val="204"/>
    </font>
    <font>
      <b val="true"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A933"/>
        <bgColor rgb="FF0080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3" borderId="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4" fillId="2" borderId="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4" fillId="4" borderId="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4" fillId="4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4" fillId="0" borderId="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4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2" borderId="4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2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2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93" activeCellId="0" sqref="F193"/>
    </sheetView>
  </sheetViews>
  <sheetFormatPr defaultColWidth="8.70703125" defaultRowHeight="12.7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1" width="41.29"/>
    <col collapsed="false" customWidth="true" hidden="false" outlineLevel="0" max="3" min="3" style="1" width="8.86"/>
    <col collapsed="false" customWidth="true" hidden="false" outlineLevel="0" max="4" min="4" style="1" width="9.13"/>
    <col collapsed="false" customWidth="true" hidden="false" outlineLevel="0" max="5" min="5" style="1" width="11.99"/>
    <col collapsed="false" customWidth="true" hidden="false" outlineLevel="0" max="6" min="6" style="1" width="7.71"/>
    <col collapsed="false" customWidth="true" hidden="false" outlineLevel="0" max="9" min="7" style="2" width="15.71"/>
    <col collapsed="false" customWidth="true" hidden="false" outlineLevel="0" max="10" min="10" style="0" width="8.86"/>
  </cols>
  <sheetData>
    <row r="1" s="8" customFormat="true" ht="12.75" hidden="false" customHeight="false" outlineLevel="0" collapsed="false">
      <c r="A1" s="3"/>
      <c r="B1" s="4"/>
      <c r="C1" s="5"/>
      <c r="D1" s="6"/>
      <c r="E1" s="6"/>
      <c r="F1" s="6"/>
      <c r="G1" s="7" t="s">
        <v>0</v>
      </c>
      <c r="H1" s="7"/>
      <c r="I1" s="7"/>
    </row>
    <row r="2" s="8" customFormat="true" ht="12.75" hidden="false" customHeight="false" outlineLevel="0" collapsed="false">
      <c r="A2" s="3"/>
      <c r="B2" s="4"/>
      <c r="C2" s="3"/>
      <c r="D2" s="4"/>
      <c r="E2" s="4"/>
      <c r="F2" s="4"/>
      <c r="G2" s="7" t="s">
        <v>1</v>
      </c>
      <c r="H2" s="7"/>
      <c r="I2" s="7"/>
    </row>
    <row r="3" s="8" customFormat="true" ht="12.75" hidden="false" customHeight="true" outlineLevel="0" collapsed="false">
      <c r="A3" s="3"/>
      <c r="B3" s="3"/>
      <c r="C3" s="3"/>
      <c r="D3" s="3"/>
      <c r="E3" s="3"/>
      <c r="F3" s="3"/>
      <c r="G3" s="7" t="s">
        <v>2</v>
      </c>
      <c r="H3" s="7"/>
      <c r="I3" s="7"/>
    </row>
    <row r="4" customFormat="false" ht="6.75" hidden="false" customHeight="true" outlineLevel="0" collapsed="false"/>
    <row r="5" customFormat="false" ht="18.4" hidden="false" customHeight="true" outlineLevel="0" collapsed="false">
      <c r="B5" s="9" t="s">
        <v>3</v>
      </c>
      <c r="C5" s="9"/>
      <c r="D5" s="9"/>
      <c r="E5" s="9"/>
      <c r="F5" s="9"/>
      <c r="G5" s="9"/>
      <c r="H5" s="9"/>
      <c r="I5" s="9"/>
    </row>
    <row r="6" customFormat="false" ht="13.5" hidden="false" customHeight="true" outlineLevel="0" collapsed="false">
      <c r="B6" s="6"/>
      <c r="C6" s="6"/>
      <c r="D6" s="6"/>
      <c r="I6" s="10" t="s">
        <v>4</v>
      </c>
    </row>
    <row r="7" s="15" customFormat="true" ht="12" hidden="false" customHeight="true" outlineLevel="0" collapsed="false">
      <c r="A7" s="11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3" t="s">
        <v>11</v>
      </c>
      <c r="H7" s="13" t="s">
        <v>12</v>
      </c>
      <c r="I7" s="13" t="s">
        <v>13</v>
      </c>
      <c r="J7" s="14"/>
    </row>
    <row r="8" s="15" customFormat="true" ht="15.75" hidden="false" customHeight="true" outlineLevel="0" collapsed="false">
      <c r="A8" s="11"/>
      <c r="B8" s="12"/>
      <c r="C8" s="12"/>
      <c r="D8" s="12"/>
      <c r="E8" s="12"/>
      <c r="F8" s="12"/>
      <c r="G8" s="13"/>
      <c r="H8" s="13"/>
      <c r="I8" s="13"/>
      <c r="J8" s="14"/>
    </row>
    <row r="9" customFormat="false" ht="12.75" hidden="false" customHeight="false" outlineLevel="0" collapsed="false">
      <c r="A9" s="16" t="n">
        <v>1</v>
      </c>
      <c r="B9" s="17" t="s">
        <v>14</v>
      </c>
      <c r="C9" s="17" t="s">
        <v>15</v>
      </c>
      <c r="D9" s="17" t="s">
        <v>16</v>
      </c>
      <c r="E9" s="17" t="s">
        <v>17</v>
      </c>
      <c r="F9" s="17" t="s">
        <v>18</v>
      </c>
      <c r="G9" s="18" t="s">
        <v>19</v>
      </c>
      <c r="H9" s="18" t="s">
        <v>20</v>
      </c>
      <c r="I9" s="18" t="s">
        <v>21</v>
      </c>
      <c r="J9" s="19"/>
    </row>
    <row r="10" customFormat="false" ht="23.85" hidden="false" customHeight="false" outlineLevel="0" collapsed="false">
      <c r="A10" s="20" t="n">
        <v>1</v>
      </c>
      <c r="B10" s="21" t="s">
        <v>22</v>
      </c>
      <c r="C10" s="22" t="s">
        <v>23</v>
      </c>
      <c r="D10" s="22"/>
      <c r="E10" s="22"/>
      <c r="F10" s="22"/>
      <c r="G10" s="23" t="n">
        <f aca="false">G11+G53+G62+G94+G123+G168+G180+G194+G203+G187+G162</f>
        <v>17632821.25</v>
      </c>
      <c r="H10" s="23" t="n">
        <f aca="false">H11+H53+H62+H94+H123+H168+H180+H194+H203+H187+H162</f>
        <v>15911099.35</v>
      </c>
      <c r="I10" s="23" t="n">
        <f aca="false">ROUND(H10*100/G10,2)</f>
        <v>90.24</v>
      </c>
    </row>
    <row r="11" customFormat="false" ht="12.8" hidden="false" customHeight="false" outlineLevel="0" collapsed="false">
      <c r="A11" s="20" t="n">
        <v>2</v>
      </c>
      <c r="B11" s="21" t="s">
        <v>24</v>
      </c>
      <c r="C11" s="22" t="s">
        <v>23</v>
      </c>
      <c r="D11" s="22" t="s">
        <v>25</v>
      </c>
      <c r="E11" s="22"/>
      <c r="F11" s="22"/>
      <c r="G11" s="23" t="n">
        <f aca="false">G12+G18+G37+G31</f>
        <v>4449663</v>
      </c>
      <c r="H11" s="23" t="n">
        <f aca="false">H12+H18+H37+H31</f>
        <v>4163523.56</v>
      </c>
      <c r="I11" s="23" t="n">
        <f aca="false">ROUND(H11*100/G11,2)</f>
        <v>93.57</v>
      </c>
    </row>
    <row r="12" customFormat="false" ht="38.25" hidden="false" customHeight="false" outlineLevel="0" collapsed="false">
      <c r="A12" s="20" t="n">
        <v>3</v>
      </c>
      <c r="B12" s="21" t="s">
        <v>26</v>
      </c>
      <c r="C12" s="22" t="s">
        <v>23</v>
      </c>
      <c r="D12" s="22" t="s">
        <v>27</v>
      </c>
      <c r="E12" s="22"/>
      <c r="F12" s="22"/>
      <c r="G12" s="23" t="n">
        <f aca="false">G13</f>
        <v>736133</v>
      </c>
      <c r="H12" s="23" t="n">
        <f aca="false">H13</f>
        <v>716310.39</v>
      </c>
      <c r="I12" s="23" t="n">
        <f aca="false">ROUND(H12*100/G12,2)</f>
        <v>97.31</v>
      </c>
    </row>
    <row r="13" customFormat="false" ht="12.75" hidden="false" customHeight="false" outlineLevel="0" collapsed="false">
      <c r="A13" s="20" t="n">
        <v>4</v>
      </c>
      <c r="B13" s="21" t="s">
        <v>28</v>
      </c>
      <c r="C13" s="22" t="s">
        <v>23</v>
      </c>
      <c r="D13" s="22" t="s">
        <v>27</v>
      </c>
      <c r="E13" s="22" t="s">
        <v>29</v>
      </c>
      <c r="F13" s="22"/>
      <c r="G13" s="23" t="n">
        <f aca="false">G14</f>
        <v>736133</v>
      </c>
      <c r="H13" s="23" t="n">
        <f aca="false">H14</f>
        <v>716310.39</v>
      </c>
      <c r="I13" s="23" t="n">
        <f aca="false">ROUND(H13*100/G13,2)</f>
        <v>97.31</v>
      </c>
    </row>
    <row r="14" customFormat="false" ht="25.5" hidden="false" customHeight="false" outlineLevel="0" collapsed="false">
      <c r="A14" s="20" t="n">
        <v>5</v>
      </c>
      <c r="B14" s="21" t="s">
        <v>30</v>
      </c>
      <c r="C14" s="22" t="s">
        <v>23</v>
      </c>
      <c r="D14" s="22" t="s">
        <v>27</v>
      </c>
      <c r="E14" s="22" t="s">
        <v>31</v>
      </c>
      <c r="F14" s="22"/>
      <c r="G14" s="23" t="n">
        <f aca="false">G15</f>
        <v>736133</v>
      </c>
      <c r="H14" s="23" t="n">
        <f aca="false">H15</f>
        <v>716310.39</v>
      </c>
      <c r="I14" s="23" t="n">
        <f aca="false">ROUND(H14*100/G14,2)</f>
        <v>97.31</v>
      </c>
    </row>
    <row r="15" customFormat="false" ht="25.5" hidden="false" customHeight="false" outlineLevel="0" collapsed="false">
      <c r="A15" s="20" t="n">
        <v>6</v>
      </c>
      <c r="B15" s="21" t="s">
        <v>32</v>
      </c>
      <c r="C15" s="22" t="s">
        <v>23</v>
      </c>
      <c r="D15" s="22" t="s">
        <v>27</v>
      </c>
      <c r="E15" s="22" t="s">
        <v>33</v>
      </c>
      <c r="F15" s="22"/>
      <c r="G15" s="23" t="n">
        <f aca="false">G16</f>
        <v>736133</v>
      </c>
      <c r="H15" s="23" t="n">
        <f aca="false">H16</f>
        <v>716310.39</v>
      </c>
      <c r="I15" s="23" t="n">
        <f aca="false">ROUND(H15*100/G15,2)</f>
        <v>97.31</v>
      </c>
    </row>
    <row r="16" customFormat="false" ht="66.75" hidden="false" customHeight="true" outlineLevel="0" collapsed="false">
      <c r="A16" s="20" t="n">
        <v>7</v>
      </c>
      <c r="B16" s="21" t="s">
        <v>34</v>
      </c>
      <c r="C16" s="22" t="s">
        <v>23</v>
      </c>
      <c r="D16" s="22" t="s">
        <v>27</v>
      </c>
      <c r="E16" s="22" t="s">
        <v>33</v>
      </c>
      <c r="F16" s="22" t="s">
        <v>35</v>
      </c>
      <c r="G16" s="23" t="n">
        <f aca="false">G17</f>
        <v>736133</v>
      </c>
      <c r="H16" s="23" t="n">
        <f aca="false">H17</f>
        <v>716310.39</v>
      </c>
      <c r="I16" s="23" t="n">
        <f aca="false">ROUND(H16*100/G16,2)</f>
        <v>97.31</v>
      </c>
    </row>
    <row r="17" customFormat="false" ht="23.85" hidden="false" customHeight="false" outlineLevel="0" collapsed="false">
      <c r="A17" s="20" t="n">
        <v>8</v>
      </c>
      <c r="B17" s="24" t="s">
        <v>36</v>
      </c>
      <c r="C17" s="25" t="s">
        <v>23</v>
      </c>
      <c r="D17" s="25" t="s">
        <v>27</v>
      </c>
      <c r="E17" s="25" t="s">
        <v>33</v>
      </c>
      <c r="F17" s="25" t="s">
        <v>37</v>
      </c>
      <c r="G17" s="26" t="n">
        <v>736133</v>
      </c>
      <c r="H17" s="26" t="n">
        <v>716310.39</v>
      </c>
      <c r="I17" s="27" t="n">
        <f aca="false">ROUND(H17*100/G17,2)</f>
        <v>97.31</v>
      </c>
    </row>
    <row r="18" customFormat="false" ht="46.25" hidden="false" customHeight="false" outlineLevel="0" collapsed="false">
      <c r="A18" s="20" t="n">
        <v>9</v>
      </c>
      <c r="B18" s="21" t="s">
        <v>38</v>
      </c>
      <c r="C18" s="22" t="s">
        <v>23</v>
      </c>
      <c r="D18" s="22" t="s">
        <v>39</v>
      </c>
      <c r="E18" s="22"/>
      <c r="F18" s="22"/>
      <c r="G18" s="23" t="n">
        <f aca="false">G19</f>
        <v>3399526</v>
      </c>
      <c r="H18" s="23" t="n">
        <f aca="false">H19</f>
        <v>3189847.17</v>
      </c>
      <c r="I18" s="23" t="n">
        <f aca="false">ROUND(H18*100/G18,2)</f>
        <v>93.83</v>
      </c>
    </row>
    <row r="19" customFormat="false" ht="12.8" hidden="false" customHeight="false" outlineLevel="0" collapsed="false">
      <c r="A19" s="20" t="n">
        <v>10</v>
      </c>
      <c r="B19" s="21" t="s">
        <v>28</v>
      </c>
      <c r="C19" s="22" t="s">
        <v>23</v>
      </c>
      <c r="D19" s="22" t="s">
        <v>39</v>
      </c>
      <c r="E19" s="22" t="s">
        <v>29</v>
      </c>
      <c r="F19" s="22"/>
      <c r="G19" s="23" t="n">
        <f aca="false">G20</f>
        <v>3399526</v>
      </c>
      <c r="H19" s="23" t="n">
        <f aca="false">H20</f>
        <v>3189847.17</v>
      </c>
      <c r="I19" s="23" t="n">
        <f aca="false">ROUND(H19*100/G19,2)</f>
        <v>93.83</v>
      </c>
    </row>
    <row r="20" customFormat="false" ht="23.85" hidden="false" customHeight="false" outlineLevel="0" collapsed="false">
      <c r="A20" s="20" t="n">
        <v>11</v>
      </c>
      <c r="B20" s="21" t="s">
        <v>30</v>
      </c>
      <c r="C20" s="22" t="s">
        <v>23</v>
      </c>
      <c r="D20" s="22" t="s">
        <v>39</v>
      </c>
      <c r="E20" s="22" t="s">
        <v>31</v>
      </c>
      <c r="F20" s="22"/>
      <c r="G20" s="23" t="n">
        <f aca="false">G21+G28</f>
        <v>3399526</v>
      </c>
      <c r="H20" s="23" t="n">
        <f aca="false">H21+H28</f>
        <v>3189847.17</v>
      </c>
      <c r="I20" s="23" t="n">
        <f aca="false">ROUND(H20*100/G20,2)</f>
        <v>93.83</v>
      </c>
    </row>
    <row r="21" customFormat="false" ht="35.05" hidden="false" customHeight="false" outlineLevel="0" collapsed="false">
      <c r="A21" s="20" t="n">
        <v>12</v>
      </c>
      <c r="B21" s="21" t="s">
        <v>40</v>
      </c>
      <c r="C21" s="22" t="s">
        <v>23</v>
      </c>
      <c r="D21" s="22" t="s">
        <v>39</v>
      </c>
      <c r="E21" s="22" t="s">
        <v>41</v>
      </c>
      <c r="F21" s="22"/>
      <c r="G21" s="23" t="n">
        <f aca="false">G22+G24+G26</f>
        <v>3258910</v>
      </c>
      <c r="H21" s="23" t="n">
        <f aca="false">H22+H24+H26</f>
        <v>3062092.06</v>
      </c>
      <c r="I21" s="23" t="n">
        <f aca="false">ROUND(H21*100/G21,2)</f>
        <v>93.96</v>
      </c>
    </row>
    <row r="22" customFormat="false" ht="76.5" hidden="false" customHeight="false" outlineLevel="0" collapsed="false">
      <c r="A22" s="20" t="n">
        <v>13</v>
      </c>
      <c r="B22" s="21" t="s">
        <v>34</v>
      </c>
      <c r="C22" s="22" t="s">
        <v>23</v>
      </c>
      <c r="D22" s="22" t="s">
        <v>39</v>
      </c>
      <c r="E22" s="22" t="s">
        <v>41</v>
      </c>
      <c r="F22" s="22" t="s">
        <v>35</v>
      </c>
      <c r="G22" s="23" t="n">
        <f aca="false">G23</f>
        <v>1841287</v>
      </c>
      <c r="H22" s="23" t="n">
        <f aca="false">H23</f>
        <v>1674398.36</v>
      </c>
      <c r="I22" s="23" t="n">
        <f aca="false">ROUND(H22*100/G22,2)</f>
        <v>90.94</v>
      </c>
    </row>
    <row r="23" customFormat="false" ht="23.85" hidden="false" customHeight="false" outlineLevel="0" collapsed="false">
      <c r="A23" s="20" t="n">
        <v>14</v>
      </c>
      <c r="B23" s="24" t="s">
        <v>36</v>
      </c>
      <c r="C23" s="25" t="s">
        <v>23</v>
      </c>
      <c r="D23" s="25" t="s">
        <v>39</v>
      </c>
      <c r="E23" s="25" t="s">
        <v>41</v>
      </c>
      <c r="F23" s="25" t="s">
        <v>37</v>
      </c>
      <c r="G23" s="26" t="n">
        <v>1841287</v>
      </c>
      <c r="H23" s="26" t="n">
        <v>1674398.36</v>
      </c>
      <c r="I23" s="27" t="n">
        <f aca="false">ROUND(H23*100/G23,2)</f>
        <v>90.94</v>
      </c>
    </row>
    <row r="24" customFormat="false" ht="25.5" hidden="false" customHeight="false" outlineLevel="0" collapsed="false">
      <c r="A24" s="20" t="n">
        <v>15</v>
      </c>
      <c r="B24" s="21" t="s">
        <v>42</v>
      </c>
      <c r="C24" s="22" t="s">
        <v>23</v>
      </c>
      <c r="D24" s="22" t="s">
        <v>39</v>
      </c>
      <c r="E24" s="22" t="s">
        <v>41</v>
      </c>
      <c r="F24" s="22" t="s">
        <v>43</v>
      </c>
      <c r="G24" s="23" t="n">
        <f aca="false">G25</f>
        <v>1376345</v>
      </c>
      <c r="H24" s="23" t="n">
        <f aca="false">H25</f>
        <v>1346415.7</v>
      </c>
      <c r="I24" s="23" t="n">
        <f aca="false">ROUND(H24*100/G24,2)</f>
        <v>97.83</v>
      </c>
    </row>
    <row r="25" customFormat="false" ht="35.05" hidden="false" customHeight="false" outlineLevel="0" collapsed="false">
      <c r="A25" s="20" t="n">
        <v>16</v>
      </c>
      <c r="B25" s="24" t="s">
        <v>44</v>
      </c>
      <c r="C25" s="25" t="s">
        <v>23</v>
      </c>
      <c r="D25" s="25" t="s">
        <v>39</v>
      </c>
      <c r="E25" s="25" t="s">
        <v>41</v>
      </c>
      <c r="F25" s="25" t="s">
        <v>45</v>
      </c>
      <c r="G25" s="26" t="n">
        <v>1376345</v>
      </c>
      <c r="H25" s="26" t="n">
        <v>1346415.7</v>
      </c>
      <c r="I25" s="27" t="n">
        <f aca="false">ROUND(H25*100/G25,2)</f>
        <v>97.83</v>
      </c>
    </row>
    <row r="26" customFormat="false" ht="12.8" hidden="false" customHeight="false" outlineLevel="0" collapsed="false">
      <c r="A26" s="20" t="n">
        <v>17</v>
      </c>
      <c r="B26" s="21" t="s">
        <v>46</v>
      </c>
      <c r="C26" s="22" t="s">
        <v>23</v>
      </c>
      <c r="D26" s="22" t="s">
        <v>39</v>
      </c>
      <c r="E26" s="22" t="s">
        <v>41</v>
      </c>
      <c r="F26" s="22" t="s">
        <v>47</v>
      </c>
      <c r="G26" s="23" t="n">
        <f aca="false">G27</f>
        <v>41278</v>
      </c>
      <c r="H26" s="23" t="n">
        <f aca="false">H27</f>
        <v>41278</v>
      </c>
      <c r="I26" s="23" t="n">
        <f aca="false">ROUND(H26*100/G26,2)</f>
        <v>100</v>
      </c>
    </row>
    <row r="27" customFormat="false" ht="12.8" hidden="false" customHeight="false" outlineLevel="0" collapsed="false">
      <c r="A27" s="20" t="n">
        <v>18</v>
      </c>
      <c r="B27" s="24" t="s">
        <v>48</v>
      </c>
      <c r="C27" s="25" t="s">
        <v>23</v>
      </c>
      <c r="D27" s="25" t="s">
        <v>39</v>
      </c>
      <c r="E27" s="25" t="s">
        <v>41</v>
      </c>
      <c r="F27" s="25" t="s">
        <v>49</v>
      </c>
      <c r="G27" s="26" t="n">
        <v>41278</v>
      </c>
      <c r="H27" s="26" t="n">
        <v>41278</v>
      </c>
      <c r="I27" s="27" t="n">
        <f aca="false">ROUND(H27*100/G27,2)</f>
        <v>100</v>
      </c>
    </row>
    <row r="28" customFormat="false" ht="68.65" hidden="false" customHeight="false" outlineLevel="0" collapsed="false">
      <c r="A28" s="20" t="n">
        <v>19</v>
      </c>
      <c r="B28" s="24" t="s">
        <v>50</v>
      </c>
      <c r="C28" s="25" t="s">
        <v>23</v>
      </c>
      <c r="D28" s="25" t="s">
        <v>39</v>
      </c>
      <c r="E28" s="25" t="s">
        <v>51</v>
      </c>
      <c r="F28" s="25"/>
      <c r="G28" s="28" t="n">
        <f aca="false">G29</f>
        <v>140616</v>
      </c>
      <c r="H28" s="28" t="n">
        <f aca="false">H29</f>
        <v>127755.11</v>
      </c>
      <c r="I28" s="28" t="n">
        <f aca="false">I29</f>
        <v>100</v>
      </c>
    </row>
    <row r="29" customFormat="false" ht="57.45" hidden="false" customHeight="false" outlineLevel="0" collapsed="false">
      <c r="A29" s="20" t="n">
        <v>20</v>
      </c>
      <c r="B29" s="21" t="s">
        <v>34</v>
      </c>
      <c r="C29" s="25" t="s">
        <v>23</v>
      </c>
      <c r="D29" s="25" t="s">
        <v>39</v>
      </c>
      <c r="E29" s="25" t="s">
        <v>51</v>
      </c>
      <c r="F29" s="25" t="s">
        <v>35</v>
      </c>
      <c r="G29" s="28" t="n">
        <f aca="false">G30</f>
        <v>140616</v>
      </c>
      <c r="H29" s="28" t="n">
        <f aca="false">H30</f>
        <v>127755.11</v>
      </c>
      <c r="I29" s="28" t="n">
        <f aca="false">I30</f>
        <v>100</v>
      </c>
    </row>
    <row r="30" customFormat="false" ht="23.85" hidden="false" customHeight="false" outlineLevel="0" collapsed="false">
      <c r="A30" s="20" t="n">
        <v>21</v>
      </c>
      <c r="B30" s="24" t="s">
        <v>36</v>
      </c>
      <c r="C30" s="25" t="s">
        <v>23</v>
      </c>
      <c r="D30" s="25" t="s">
        <v>39</v>
      </c>
      <c r="E30" s="25" t="s">
        <v>51</v>
      </c>
      <c r="F30" s="25" t="s">
        <v>37</v>
      </c>
      <c r="G30" s="26" t="n">
        <v>140616</v>
      </c>
      <c r="H30" s="26" t="n">
        <v>127755.11</v>
      </c>
      <c r="I30" s="26" t="n">
        <f aca="false">I31</f>
        <v>100</v>
      </c>
    </row>
    <row r="31" customFormat="false" ht="12.8" hidden="false" customHeight="false" outlineLevel="0" collapsed="false">
      <c r="A31" s="20" t="n">
        <v>22</v>
      </c>
      <c r="B31" s="21" t="s">
        <v>52</v>
      </c>
      <c r="C31" s="22" t="s">
        <v>23</v>
      </c>
      <c r="D31" s="22" t="s">
        <v>53</v>
      </c>
      <c r="E31" s="22"/>
      <c r="F31" s="22"/>
      <c r="G31" s="23" t="n">
        <f aca="false">G32</f>
        <v>250000</v>
      </c>
      <c r="H31" s="23" t="n">
        <f aca="false">H32</f>
        <v>250000</v>
      </c>
      <c r="I31" s="23" t="n">
        <f aca="false">ROUND(H31*100/G31,2)</f>
        <v>100</v>
      </c>
    </row>
    <row r="32" customFormat="false" ht="12.8" hidden="false" customHeight="false" outlineLevel="0" collapsed="false">
      <c r="A32" s="20" t="n">
        <v>23</v>
      </c>
      <c r="B32" s="21" t="s">
        <v>28</v>
      </c>
      <c r="C32" s="22" t="s">
        <v>23</v>
      </c>
      <c r="D32" s="22" t="s">
        <v>53</v>
      </c>
      <c r="E32" s="22" t="s">
        <v>29</v>
      </c>
      <c r="F32" s="22"/>
      <c r="G32" s="23" t="n">
        <f aca="false">G33</f>
        <v>250000</v>
      </c>
      <c r="H32" s="23" t="n">
        <f aca="false">H33</f>
        <v>250000</v>
      </c>
      <c r="I32" s="23" t="n">
        <f aca="false">ROUND(H32*100/G32,2)</f>
        <v>100</v>
      </c>
    </row>
    <row r="33" customFormat="false" ht="23.85" hidden="false" customHeight="false" outlineLevel="0" collapsed="false">
      <c r="A33" s="20" t="n">
        <v>24</v>
      </c>
      <c r="B33" s="21" t="s">
        <v>54</v>
      </c>
      <c r="C33" s="22" t="s">
        <v>23</v>
      </c>
      <c r="D33" s="22" t="s">
        <v>53</v>
      </c>
      <c r="E33" s="22" t="s">
        <v>55</v>
      </c>
      <c r="F33" s="22"/>
      <c r="G33" s="23" t="n">
        <f aca="false">G34</f>
        <v>250000</v>
      </c>
      <c r="H33" s="23" t="n">
        <f aca="false">H34</f>
        <v>250000</v>
      </c>
      <c r="I33" s="23" t="n">
        <f aca="false">ROUND(H33*100/G33,2)</f>
        <v>100</v>
      </c>
    </row>
    <row r="34" customFormat="false" ht="35.05" hidden="false" customHeight="false" outlineLevel="0" collapsed="false">
      <c r="A34" s="20" t="n">
        <v>25</v>
      </c>
      <c r="B34" s="21" t="s">
        <v>56</v>
      </c>
      <c r="C34" s="22" t="s">
        <v>23</v>
      </c>
      <c r="D34" s="22" t="s">
        <v>53</v>
      </c>
      <c r="E34" s="22" t="s">
        <v>57</v>
      </c>
      <c r="F34" s="22"/>
      <c r="G34" s="23" t="n">
        <f aca="false">G35</f>
        <v>250000</v>
      </c>
      <c r="H34" s="23" t="n">
        <f aca="false">H35</f>
        <v>250000</v>
      </c>
      <c r="I34" s="23" t="n">
        <f aca="false">ROUND(H34*100/G34,2)</f>
        <v>100</v>
      </c>
    </row>
    <row r="35" customFormat="false" ht="12.8" hidden="false" customHeight="false" outlineLevel="0" collapsed="false">
      <c r="A35" s="20" t="n">
        <v>26</v>
      </c>
      <c r="B35" s="21" t="s">
        <v>46</v>
      </c>
      <c r="C35" s="22" t="s">
        <v>23</v>
      </c>
      <c r="D35" s="22" t="s">
        <v>53</v>
      </c>
      <c r="E35" s="22" t="s">
        <v>57</v>
      </c>
      <c r="F35" s="22" t="s">
        <v>47</v>
      </c>
      <c r="G35" s="23" t="n">
        <f aca="false">G36</f>
        <v>250000</v>
      </c>
      <c r="H35" s="23" t="n">
        <f aca="false">H36</f>
        <v>250000</v>
      </c>
      <c r="I35" s="23" t="n">
        <f aca="false">ROUND(H35*100/G35,2)</f>
        <v>100</v>
      </c>
    </row>
    <row r="36" customFormat="false" ht="12.8" hidden="false" customHeight="false" outlineLevel="0" collapsed="false">
      <c r="A36" s="20" t="n">
        <v>27</v>
      </c>
      <c r="B36" s="24" t="s">
        <v>58</v>
      </c>
      <c r="C36" s="25" t="s">
        <v>23</v>
      </c>
      <c r="D36" s="25" t="s">
        <v>53</v>
      </c>
      <c r="E36" s="25" t="s">
        <v>57</v>
      </c>
      <c r="F36" s="25" t="s">
        <v>59</v>
      </c>
      <c r="G36" s="26" t="n">
        <v>250000</v>
      </c>
      <c r="H36" s="26" t="n">
        <v>250000</v>
      </c>
      <c r="I36" s="27" t="n">
        <f aca="false">ROUND(H36*100/G36,2)</f>
        <v>100</v>
      </c>
    </row>
    <row r="37" customFormat="false" ht="12.8" hidden="false" customHeight="false" outlineLevel="0" collapsed="false">
      <c r="A37" s="20" t="n">
        <v>28</v>
      </c>
      <c r="B37" s="21" t="s">
        <v>60</v>
      </c>
      <c r="C37" s="22" t="s">
        <v>23</v>
      </c>
      <c r="D37" s="22" t="s">
        <v>61</v>
      </c>
      <c r="E37" s="22"/>
      <c r="F37" s="22"/>
      <c r="G37" s="23" t="n">
        <f aca="false">G38</f>
        <v>64004</v>
      </c>
      <c r="H37" s="23" t="n">
        <f aca="false">H38</f>
        <v>7366</v>
      </c>
      <c r="I37" s="23" t="n">
        <f aca="false">ROUND(H37*100/G37,2)</f>
        <v>11.51</v>
      </c>
    </row>
    <row r="38" customFormat="false" ht="12.8" hidden="false" customHeight="false" outlineLevel="0" collapsed="false">
      <c r="A38" s="20" t="n">
        <v>29</v>
      </c>
      <c r="B38" s="21" t="s">
        <v>28</v>
      </c>
      <c r="C38" s="22" t="s">
        <v>23</v>
      </c>
      <c r="D38" s="22" t="s">
        <v>61</v>
      </c>
      <c r="E38" s="22" t="s">
        <v>29</v>
      </c>
      <c r="F38" s="22"/>
      <c r="G38" s="23" t="n">
        <f aca="false">G39+G43</f>
        <v>64004</v>
      </c>
      <c r="H38" s="23" t="n">
        <f aca="false">H39+H43</f>
        <v>7366</v>
      </c>
      <c r="I38" s="23" t="n">
        <f aca="false">ROUND(H38*100/G38,2)</f>
        <v>11.51</v>
      </c>
    </row>
    <row r="39" customFormat="false" ht="23.85" hidden="false" customHeight="false" outlineLevel="0" collapsed="false">
      <c r="A39" s="20" t="n">
        <v>30</v>
      </c>
      <c r="B39" s="21" t="s">
        <v>54</v>
      </c>
      <c r="C39" s="22" t="s">
        <v>23</v>
      </c>
      <c r="D39" s="22" t="s">
        <v>61</v>
      </c>
      <c r="E39" s="22" t="s">
        <v>55</v>
      </c>
      <c r="F39" s="22"/>
      <c r="G39" s="23" t="n">
        <f aca="false">G40</f>
        <v>45578</v>
      </c>
      <c r="H39" s="23" t="n">
        <f aca="false">H40</f>
        <v>0</v>
      </c>
      <c r="I39" s="23" t="n">
        <f aca="false">ROUND(H39*100/G39,2)</f>
        <v>0</v>
      </c>
    </row>
    <row r="40" customFormat="false" ht="23.85" hidden="false" customHeight="false" outlineLevel="0" collapsed="false">
      <c r="A40" s="20" t="n">
        <v>31</v>
      </c>
      <c r="B40" s="21" t="s">
        <v>62</v>
      </c>
      <c r="C40" s="22" t="s">
        <v>23</v>
      </c>
      <c r="D40" s="22" t="s">
        <v>63</v>
      </c>
      <c r="E40" s="22" t="s">
        <v>64</v>
      </c>
      <c r="F40" s="22"/>
      <c r="G40" s="23" t="n">
        <f aca="false">G41</f>
        <v>45578</v>
      </c>
      <c r="H40" s="23" t="n">
        <f aca="false">H41</f>
        <v>0</v>
      </c>
      <c r="I40" s="23" t="n">
        <f aca="false">ROUND(H40*100/G40,2)</f>
        <v>0</v>
      </c>
    </row>
    <row r="41" customFormat="false" ht="12.8" hidden="false" customHeight="false" outlineLevel="0" collapsed="false">
      <c r="A41" s="20" t="n">
        <v>32</v>
      </c>
      <c r="B41" s="21" t="s">
        <v>46</v>
      </c>
      <c r="C41" s="22" t="s">
        <v>23</v>
      </c>
      <c r="D41" s="22" t="s">
        <v>63</v>
      </c>
      <c r="E41" s="22" t="s">
        <v>64</v>
      </c>
      <c r="F41" s="22" t="s">
        <v>47</v>
      </c>
      <c r="G41" s="23" t="n">
        <f aca="false">G42</f>
        <v>45578</v>
      </c>
      <c r="H41" s="23" t="n">
        <f aca="false">H42</f>
        <v>0</v>
      </c>
      <c r="I41" s="23" t="n">
        <f aca="false">ROUND(H41*100/G41,2)</f>
        <v>0</v>
      </c>
    </row>
    <row r="42" customFormat="false" ht="12.8" hidden="false" customHeight="false" outlineLevel="0" collapsed="false">
      <c r="A42" s="20" t="n">
        <v>33</v>
      </c>
      <c r="B42" s="21" t="s">
        <v>65</v>
      </c>
      <c r="C42" s="22" t="s">
        <v>23</v>
      </c>
      <c r="D42" s="22" t="s">
        <v>63</v>
      </c>
      <c r="E42" s="22" t="s">
        <v>64</v>
      </c>
      <c r="F42" s="22" t="s">
        <v>66</v>
      </c>
      <c r="G42" s="23" t="n">
        <v>45578</v>
      </c>
      <c r="H42" s="23"/>
      <c r="I42" s="23" t="n">
        <f aca="false">ROUND(H42*100/G42,2)</f>
        <v>0</v>
      </c>
    </row>
    <row r="43" customFormat="false" ht="23.85" hidden="false" customHeight="false" outlineLevel="0" collapsed="false">
      <c r="A43" s="20" t="n">
        <v>34</v>
      </c>
      <c r="B43" s="21" t="s">
        <v>67</v>
      </c>
      <c r="C43" s="22" t="s">
        <v>23</v>
      </c>
      <c r="D43" s="22" t="s">
        <v>61</v>
      </c>
      <c r="E43" s="22" t="s">
        <v>68</v>
      </c>
      <c r="F43" s="22"/>
      <c r="G43" s="23" t="n">
        <f aca="false">G44+G47+G50</f>
        <v>18426</v>
      </c>
      <c r="H43" s="23" t="n">
        <f aca="false">H44+H47+H50</f>
        <v>7366</v>
      </c>
      <c r="I43" s="23" t="n">
        <f aca="false">ROUND(H43*100/G43,2)</f>
        <v>39.98</v>
      </c>
    </row>
    <row r="44" customFormat="false" ht="46.25" hidden="false" customHeight="false" outlineLevel="0" collapsed="false">
      <c r="A44" s="20" t="n">
        <v>35</v>
      </c>
      <c r="B44" s="21" t="s">
        <v>69</v>
      </c>
      <c r="C44" s="22" t="s">
        <v>23</v>
      </c>
      <c r="D44" s="22" t="s">
        <v>61</v>
      </c>
      <c r="E44" s="22" t="s">
        <v>70</v>
      </c>
      <c r="F44" s="22"/>
      <c r="G44" s="23" t="n">
        <f aca="false">G45</f>
        <v>4000</v>
      </c>
      <c r="H44" s="23" t="n">
        <f aca="false">H45</f>
        <v>3591</v>
      </c>
      <c r="I44" s="23" t="n">
        <f aca="false">ROUND(H44*100/G44,2)</f>
        <v>89.78</v>
      </c>
    </row>
    <row r="45" customFormat="false" ht="12.8" hidden="false" customHeight="false" outlineLevel="0" collapsed="false">
      <c r="A45" s="20" t="n">
        <v>36</v>
      </c>
      <c r="B45" s="21" t="s">
        <v>46</v>
      </c>
      <c r="C45" s="22" t="s">
        <v>23</v>
      </c>
      <c r="D45" s="22" t="s">
        <v>61</v>
      </c>
      <c r="E45" s="22" t="s">
        <v>70</v>
      </c>
      <c r="F45" s="22" t="s">
        <v>47</v>
      </c>
      <c r="G45" s="23" t="n">
        <f aca="false">G46</f>
        <v>4000</v>
      </c>
      <c r="H45" s="23" t="n">
        <f aca="false">H46</f>
        <v>3591</v>
      </c>
      <c r="I45" s="23" t="n">
        <f aca="false">ROUND(H45*100/G45,2)</f>
        <v>89.78</v>
      </c>
    </row>
    <row r="46" customFormat="false" ht="12.8" hidden="false" customHeight="false" outlineLevel="0" collapsed="false">
      <c r="A46" s="20" t="n">
        <v>37</v>
      </c>
      <c r="B46" s="24" t="s">
        <v>48</v>
      </c>
      <c r="C46" s="25" t="s">
        <v>23</v>
      </c>
      <c r="D46" s="25" t="s">
        <v>61</v>
      </c>
      <c r="E46" s="25" t="s">
        <v>70</v>
      </c>
      <c r="F46" s="25" t="s">
        <v>49</v>
      </c>
      <c r="G46" s="26" t="n">
        <v>4000</v>
      </c>
      <c r="H46" s="26" t="n">
        <v>3591</v>
      </c>
      <c r="I46" s="27" t="n">
        <f aca="false">ROUND(H46*100/G46,2)</f>
        <v>89.78</v>
      </c>
    </row>
    <row r="47" customFormat="false" ht="35.05" hidden="true" customHeight="false" outlineLevel="0" collapsed="false">
      <c r="A47" s="20" t="n">
        <v>38</v>
      </c>
      <c r="B47" s="21" t="s">
        <v>71</v>
      </c>
      <c r="C47" s="22" t="s">
        <v>23</v>
      </c>
      <c r="D47" s="22" t="s">
        <v>61</v>
      </c>
      <c r="E47" s="22" t="s">
        <v>72</v>
      </c>
      <c r="F47" s="22"/>
      <c r="G47" s="23" t="n">
        <f aca="false">G48</f>
        <v>0</v>
      </c>
      <c r="H47" s="23" t="n">
        <f aca="false">H48</f>
        <v>0</v>
      </c>
      <c r="I47" s="23" t="e">
        <f aca="false">I48</f>
        <v>#DIV/0!</v>
      </c>
    </row>
    <row r="48" customFormat="false" ht="23.85" hidden="true" customHeight="false" outlineLevel="0" collapsed="false">
      <c r="A48" s="20" t="n">
        <v>39</v>
      </c>
      <c r="B48" s="21" t="s">
        <v>42</v>
      </c>
      <c r="C48" s="22" t="s">
        <v>23</v>
      </c>
      <c r="D48" s="22" t="s">
        <v>61</v>
      </c>
      <c r="E48" s="22" t="s">
        <v>72</v>
      </c>
      <c r="F48" s="22" t="s">
        <v>43</v>
      </c>
      <c r="G48" s="23" t="n">
        <f aca="false">G49</f>
        <v>0</v>
      </c>
      <c r="H48" s="23" t="n">
        <f aca="false">H49</f>
        <v>0</v>
      </c>
      <c r="I48" s="23" t="e">
        <f aca="false">ROUND(H48*100/G48,2)</f>
        <v>#DIV/0!</v>
      </c>
    </row>
    <row r="49" customFormat="false" ht="35.05" hidden="true" customHeight="false" outlineLevel="0" collapsed="false">
      <c r="A49" s="20" t="n">
        <v>40</v>
      </c>
      <c r="B49" s="24" t="s">
        <v>44</v>
      </c>
      <c r="C49" s="25" t="s">
        <v>23</v>
      </c>
      <c r="D49" s="25" t="s">
        <v>61</v>
      </c>
      <c r="E49" s="25" t="s">
        <v>72</v>
      </c>
      <c r="F49" s="25" t="s">
        <v>45</v>
      </c>
      <c r="G49" s="26"/>
      <c r="H49" s="26"/>
      <c r="I49" s="27" t="e">
        <f aca="false">ROUND(H49*100/G49,2)</f>
        <v>#DIV/0!</v>
      </c>
    </row>
    <row r="50" customFormat="false" ht="57.45" hidden="false" customHeight="false" outlineLevel="0" collapsed="false">
      <c r="A50" s="20" t="n">
        <v>38</v>
      </c>
      <c r="B50" s="21" t="s">
        <v>73</v>
      </c>
      <c r="C50" s="22" t="s">
        <v>23</v>
      </c>
      <c r="D50" s="22" t="s">
        <v>61</v>
      </c>
      <c r="E50" s="22" t="s">
        <v>74</v>
      </c>
      <c r="F50" s="22"/>
      <c r="G50" s="23" t="n">
        <f aca="false">G51</f>
        <v>14426</v>
      </c>
      <c r="H50" s="23" t="n">
        <f aca="false">H51</f>
        <v>3775</v>
      </c>
      <c r="I50" s="23" t="n">
        <f aca="false">I51</f>
        <v>26.17</v>
      </c>
    </row>
    <row r="51" customFormat="false" ht="23.85" hidden="false" customHeight="false" outlineLevel="0" collapsed="false">
      <c r="A51" s="20" t="n">
        <v>39</v>
      </c>
      <c r="B51" s="21" t="s">
        <v>42</v>
      </c>
      <c r="C51" s="22" t="s">
        <v>23</v>
      </c>
      <c r="D51" s="22" t="s">
        <v>61</v>
      </c>
      <c r="E51" s="22" t="s">
        <v>74</v>
      </c>
      <c r="F51" s="22" t="s">
        <v>43</v>
      </c>
      <c r="G51" s="23" t="n">
        <f aca="false">G52</f>
        <v>14426</v>
      </c>
      <c r="H51" s="23" t="n">
        <f aca="false">H52</f>
        <v>3775</v>
      </c>
      <c r="I51" s="23" t="n">
        <f aca="false">ROUND(H51*100/G51,2)</f>
        <v>26.17</v>
      </c>
    </row>
    <row r="52" customFormat="false" ht="35.05" hidden="false" customHeight="false" outlineLevel="0" collapsed="false">
      <c r="A52" s="20" t="n">
        <v>40</v>
      </c>
      <c r="B52" s="24" t="s">
        <v>44</v>
      </c>
      <c r="C52" s="25" t="s">
        <v>23</v>
      </c>
      <c r="D52" s="25" t="s">
        <v>61</v>
      </c>
      <c r="E52" s="25" t="s">
        <v>74</v>
      </c>
      <c r="F52" s="25" t="s">
        <v>45</v>
      </c>
      <c r="G52" s="26" t="n">
        <v>14426</v>
      </c>
      <c r="H52" s="26" t="n">
        <v>3775</v>
      </c>
      <c r="I52" s="27" t="n">
        <f aca="false">ROUND(H52*100/G52,2)</f>
        <v>26.17</v>
      </c>
    </row>
    <row r="53" customFormat="false" ht="12.8" hidden="false" customHeight="false" outlineLevel="0" collapsed="false">
      <c r="A53" s="20" t="n">
        <v>41</v>
      </c>
      <c r="B53" s="21" t="s">
        <v>75</v>
      </c>
      <c r="C53" s="22" t="s">
        <v>23</v>
      </c>
      <c r="D53" s="22" t="s">
        <v>76</v>
      </c>
      <c r="E53" s="22"/>
      <c r="F53" s="22"/>
      <c r="G53" s="23" t="n">
        <f aca="false">G54</f>
        <v>335416</v>
      </c>
      <c r="H53" s="23" t="n">
        <f aca="false">H54</f>
        <v>335416</v>
      </c>
      <c r="I53" s="23" t="n">
        <f aca="false">ROUND(H53*100/G53,2)</f>
        <v>100</v>
      </c>
    </row>
    <row r="54" customFormat="false" ht="12.8" hidden="false" customHeight="false" outlineLevel="0" collapsed="false">
      <c r="A54" s="20" t="n">
        <v>42</v>
      </c>
      <c r="B54" s="21" t="s">
        <v>77</v>
      </c>
      <c r="C54" s="22" t="s">
        <v>23</v>
      </c>
      <c r="D54" s="22" t="s">
        <v>78</v>
      </c>
      <c r="E54" s="22"/>
      <c r="F54" s="22"/>
      <c r="G54" s="23" t="n">
        <f aca="false">G55</f>
        <v>335416</v>
      </c>
      <c r="H54" s="23" t="n">
        <f aca="false">H55</f>
        <v>335416</v>
      </c>
      <c r="I54" s="23" t="n">
        <f aca="false">ROUND(H54*100/G54,2)</f>
        <v>100</v>
      </c>
    </row>
    <row r="55" customFormat="false" ht="12.8" hidden="false" customHeight="false" outlineLevel="0" collapsed="false">
      <c r="A55" s="20" t="n">
        <v>43</v>
      </c>
      <c r="B55" s="21" t="s">
        <v>28</v>
      </c>
      <c r="C55" s="22" t="s">
        <v>23</v>
      </c>
      <c r="D55" s="22" t="s">
        <v>78</v>
      </c>
      <c r="E55" s="22" t="s">
        <v>29</v>
      </c>
      <c r="F55" s="22"/>
      <c r="G55" s="23" t="n">
        <f aca="false">G56</f>
        <v>335416</v>
      </c>
      <c r="H55" s="23" t="n">
        <f aca="false">H56</f>
        <v>335416</v>
      </c>
      <c r="I55" s="23" t="n">
        <f aca="false">ROUND(H55*100/G55,2)</f>
        <v>100</v>
      </c>
    </row>
    <row r="56" customFormat="false" ht="23.85" hidden="false" customHeight="false" outlineLevel="0" collapsed="false">
      <c r="A56" s="20" t="n">
        <v>44</v>
      </c>
      <c r="B56" s="21" t="s">
        <v>67</v>
      </c>
      <c r="C56" s="22" t="s">
        <v>23</v>
      </c>
      <c r="D56" s="22" t="s">
        <v>78</v>
      </c>
      <c r="E56" s="22" t="s">
        <v>68</v>
      </c>
      <c r="F56" s="22"/>
      <c r="G56" s="23" t="n">
        <f aca="false">G57</f>
        <v>335416</v>
      </c>
      <c r="H56" s="23" t="n">
        <f aca="false">H57</f>
        <v>335416</v>
      </c>
      <c r="I56" s="23" t="n">
        <f aca="false">ROUND(H56*100/G56,2)</f>
        <v>100</v>
      </c>
    </row>
    <row r="57" customFormat="false" ht="46.25" hidden="false" customHeight="false" outlineLevel="0" collapsed="false">
      <c r="A57" s="20" t="n">
        <v>45</v>
      </c>
      <c r="B57" s="21" t="s">
        <v>79</v>
      </c>
      <c r="C57" s="22" t="s">
        <v>23</v>
      </c>
      <c r="D57" s="22" t="s">
        <v>78</v>
      </c>
      <c r="E57" s="22" t="s">
        <v>80</v>
      </c>
      <c r="F57" s="22"/>
      <c r="G57" s="23" t="n">
        <f aca="false">G58+G60</f>
        <v>335416</v>
      </c>
      <c r="H57" s="23" t="n">
        <f aca="false">H58+H60</f>
        <v>335416</v>
      </c>
      <c r="I57" s="23" t="n">
        <f aca="false">ROUND(H57*100/G57,2)</f>
        <v>100</v>
      </c>
    </row>
    <row r="58" customFormat="false" ht="57.45" hidden="false" customHeight="false" outlineLevel="0" collapsed="false">
      <c r="A58" s="20" t="n">
        <v>46</v>
      </c>
      <c r="B58" s="21" t="s">
        <v>34</v>
      </c>
      <c r="C58" s="22" t="s">
        <v>23</v>
      </c>
      <c r="D58" s="22" t="s">
        <v>78</v>
      </c>
      <c r="E58" s="22" t="s">
        <v>80</v>
      </c>
      <c r="F58" s="22" t="s">
        <v>35</v>
      </c>
      <c r="G58" s="23" t="n">
        <f aca="false">G59</f>
        <v>285739</v>
      </c>
      <c r="H58" s="23" t="n">
        <f aca="false">H59</f>
        <v>285739</v>
      </c>
      <c r="I58" s="23" t="n">
        <f aca="false">ROUND(H58*100/G58,2)</f>
        <v>100</v>
      </c>
    </row>
    <row r="59" customFormat="false" ht="23.85" hidden="false" customHeight="false" outlineLevel="0" collapsed="false">
      <c r="A59" s="20" t="n">
        <v>47</v>
      </c>
      <c r="B59" s="24" t="s">
        <v>36</v>
      </c>
      <c r="C59" s="25" t="s">
        <v>23</v>
      </c>
      <c r="D59" s="25" t="s">
        <v>78</v>
      </c>
      <c r="E59" s="25" t="s">
        <v>80</v>
      </c>
      <c r="F59" s="25" t="s">
        <v>37</v>
      </c>
      <c r="G59" s="26" t="n">
        <v>285739</v>
      </c>
      <c r="H59" s="26" t="n">
        <v>285739</v>
      </c>
      <c r="I59" s="27" t="n">
        <f aca="false">ROUND(H59*100/G59,2)</f>
        <v>100</v>
      </c>
    </row>
    <row r="60" customFormat="false" ht="23.85" hidden="false" customHeight="false" outlineLevel="0" collapsed="false">
      <c r="A60" s="20" t="n">
        <v>48</v>
      </c>
      <c r="B60" s="21" t="s">
        <v>42</v>
      </c>
      <c r="C60" s="22" t="s">
        <v>23</v>
      </c>
      <c r="D60" s="22" t="s">
        <v>78</v>
      </c>
      <c r="E60" s="22" t="s">
        <v>80</v>
      </c>
      <c r="F60" s="22" t="s">
        <v>43</v>
      </c>
      <c r="G60" s="23" t="n">
        <f aca="false">G61</f>
        <v>49677</v>
      </c>
      <c r="H60" s="23" t="n">
        <f aca="false">H61</f>
        <v>49677</v>
      </c>
      <c r="I60" s="23" t="n">
        <f aca="false">ROUND(H60*100/G60,2)</f>
        <v>100</v>
      </c>
    </row>
    <row r="61" customFormat="false" ht="35.05" hidden="false" customHeight="false" outlineLevel="0" collapsed="false">
      <c r="A61" s="20" t="n">
        <v>49</v>
      </c>
      <c r="B61" s="24" t="s">
        <v>44</v>
      </c>
      <c r="C61" s="25" t="s">
        <v>23</v>
      </c>
      <c r="D61" s="25" t="s">
        <v>78</v>
      </c>
      <c r="E61" s="25" t="s">
        <v>80</v>
      </c>
      <c r="F61" s="25" t="s">
        <v>45</v>
      </c>
      <c r="G61" s="26" t="n">
        <v>49677</v>
      </c>
      <c r="H61" s="26" t="n">
        <v>49677</v>
      </c>
      <c r="I61" s="27" t="n">
        <f aca="false">ROUND(H61*100/G61,2)</f>
        <v>100</v>
      </c>
    </row>
    <row r="62" customFormat="false" ht="23.85" hidden="false" customHeight="false" outlineLevel="0" collapsed="false">
      <c r="A62" s="20" t="n">
        <v>50</v>
      </c>
      <c r="B62" s="21" t="s">
        <v>81</v>
      </c>
      <c r="C62" s="22" t="s">
        <v>23</v>
      </c>
      <c r="D62" s="22" t="s">
        <v>82</v>
      </c>
      <c r="E62" s="22"/>
      <c r="F62" s="22"/>
      <c r="G62" s="23" t="n">
        <f aca="false">G63+G79+G88</f>
        <v>263410</v>
      </c>
      <c r="H62" s="23" t="n">
        <f aca="false">H63+H79+H88</f>
        <v>239294.65</v>
      </c>
      <c r="I62" s="23" t="n">
        <f aca="false">ROUND(H62*100/G62,2)</f>
        <v>90.84</v>
      </c>
    </row>
    <row r="63" customFormat="false" ht="35.05" hidden="false" customHeight="false" outlineLevel="0" collapsed="false">
      <c r="A63" s="20" t="n">
        <v>51</v>
      </c>
      <c r="B63" s="21" t="s">
        <v>83</v>
      </c>
      <c r="C63" s="22" t="s">
        <v>23</v>
      </c>
      <c r="D63" s="22" t="s">
        <v>84</v>
      </c>
      <c r="E63" s="22"/>
      <c r="F63" s="22"/>
      <c r="G63" s="23" t="n">
        <f aca="false">G64</f>
        <v>135000</v>
      </c>
      <c r="H63" s="23" t="n">
        <f aca="false">H64</f>
        <v>113884.65</v>
      </c>
      <c r="I63" s="23" t="n">
        <f aca="false">ROUND(H63*100/G63,2)</f>
        <v>84.36</v>
      </c>
    </row>
    <row r="64" customFormat="false" ht="23.85" hidden="false" customHeight="false" outlineLevel="0" collapsed="false">
      <c r="A64" s="20" t="n">
        <v>52</v>
      </c>
      <c r="B64" s="21" t="s">
        <v>85</v>
      </c>
      <c r="C64" s="22" t="s">
        <v>23</v>
      </c>
      <c r="D64" s="22" t="s">
        <v>84</v>
      </c>
      <c r="E64" s="22" t="s">
        <v>86</v>
      </c>
      <c r="F64" s="22"/>
      <c r="G64" s="23" t="n">
        <f aca="false">G65</f>
        <v>135000</v>
      </c>
      <c r="H64" s="23" t="n">
        <f aca="false">H65</f>
        <v>113884.65</v>
      </c>
      <c r="I64" s="23" t="n">
        <f aca="false">ROUND(H64*100/G64,2)</f>
        <v>84.36</v>
      </c>
    </row>
    <row r="65" customFormat="false" ht="35.05" hidden="false" customHeight="false" outlineLevel="0" collapsed="false">
      <c r="A65" s="20" t="n">
        <v>53</v>
      </c>
      <c r="B65" s="21" t="s">
        <v>87</v>
      </c>
      <c r="C65" s="22" t="s">
        <v>23</v>
      </c>
      <c r="D65" s="22" t="s">
        <v>84</v>
      </c>
      <c r="E65" s="22" t="s">
        <v>88</v>
      </c>
      <c r="F65" s="22"/>
      <c r="G65" s="23" t="n">
        <f aca="false">G66+G69+G74</f>
        <v>135000</v>
      </c>
      <c r="H65" s="23" t="n">
        <f aca="false">H66+H69+H74</f>
        <v>113884.65</v>
      </c>
      <c r="I65" s="23" t="n">
        <f aca="false">ROUND(H65*100/G65,2)</f>
        <v>84.36</v>
      </c>
    </row>
    <row r="66" customFormat="false" ht="68.65" hidden="false" customHeight="false" outlineLevel="0" collapsed="false">
      <c r="A66" s="20" t="n">
        <v>54</v>
      </c>
      <c r="B66" s="21" t="s">
        <v>89</v>
      </c>
      <c r="C66" s="22" t="s">
        <v>23</v>
      </c>
      <c r="D66" s="22" t="s">
        <v>84</v>
      </c>
      <c r="E66" s="22" t="s">
        <v>90</v>
      </c>
      <c r="F66" s="22"/>
      <c r="G66" s="23" t="n">
        <f aca="false">G67</f>
        <v>8000</v>
      </c>
      <c r="H66" s="23" t="n">
        <f aca="false">H67</f>
        <v>6034.65</v>
      </c>
      <c r="I66" s="23" t="n">
        <f aca="false">ROUND(H66*100/G66,2)</f>
        <v>75.43</v>
      </c>
    </row>
    <row r="67" customFormat="false" ht="23.85" hidden="false" customHeight="false" outlineLevel="0" collapsed="false">
      <c r="A67" s="20" t="n">
        <v>55</v>
      </c>
      <c r="B67" s="21" t="s">
        <v>42</v>
      </c>
      <c r="C67" s="22" t="s">
        <v>23</v>
      </c>
      <c r="D67" s="22" t="s">
        <v>84</v>
      </c>
      <c r="E67" s="22" t="s">
        <v>90</v>
      </c>
      <c r="F67" s="22" t="s">
        <v>43</v>
      </c>
      <c r="G67" s="23" t="n">
        <f aca="false">G68</f>
        <v>8000</v>
      </c>
      <c r="H67" s="23" t="n">
        <f aca="false">H68</f>
        <v>6034.65</v>
      </c>
      <c r="I67" s="23" t="n">
        <f aca="false">ROUND(H67*100/G67,2)</f>
        <v>75.43</v>
      </c>
    </row>
    <row r="68" customFormat="false" ht="35.05" hidden="false" customHeight="false" outlineLevel="0" collapsed="false">
      <c r="A68" s="20" t="n">
        <v>56</v>
      </c>
      <c r="B68" s="24" t="s">
        <v>44</v>
      </c>
      <c r="C68" s="25" t="s">
        <v>23</v>
      </c>
      <c r="D68" s="25" t="s">
        <v>84</v>
      </c>
      <c r="E68" s="25" t="s">
        <v>90</v>
      </c>
      <c r="F68" s="25" t="s">
        <v>45</v>
      </c>
      <c r="G68" s="26" t="n">
        <v>8000</v>
      </c>
      <c r="H68" s="29" t="n">
        <v>6034.65</v>
      </c>
      <c r="I68" s="27" t="n">
        <f aca="false">ROUND(H68*100/G68,2)</f>
        <v>75.43</v>
      </c>
    </row>
    <row r="69" customFormat="false" ht="68.65" hidden="false" customHeight="false" outlineLevel="0" collapsed="false">
      <c r="A69" s="20" t="n">
        <v>57</v>
      </c>
      <c r="B69" s="21" t="s">
        <v>91</v>
      </c>
      <c r="C69" s="22" t="s">
        <v>23</v>
      </c>
      <c r="D69" s="22" t="s">
        <v>84</v>
      </c>
      <c r="E69" s="22" t="s">
        <v>92</v>
      </c>
      <c r="F69" s="22"/>
      <c r="G69" s="23" t="n">
        <f aca="false">G70+G72</f>
        <v>127000</v>
      </c>
      <c r="H69" s="23" t="n">
        <f aca="false">H70+H72</f>
        <v>107850</v>
      </c>
      <c r="I69" s="23" t="n">
        <f aca="false">ROUND(H69*100/G69,2)</f>
        <v>84.92</v>
      </c>
    </row>
    <row r="70" customFormat="false" ht="23.85" hidden="false" customHeight="false" outlineLevel="0" collapsed="false">
      <c r="A70" s="20" t="n">
        <v>58</v>
      </c>
      <c r="B70" s="21" t="s">
        <v>42</v>
      </c>
      <c r="C70" s="22" t="s">
        <v>23</v>
      </c>
      <c r="D70" s="22" t="s">
        <v>84</v>
      </c>
      <c r="E70" s="22" t="s">
        <v>92</v>
      </c>
      <c r="F70" s="22" t="s">
        <v>43</v>
      </c>
      <c r="G70" s="23" t="n">
        <f aca="false">G71</f>
        <v>77000</v>
      </c>
      <c r="H70" s="23" t="n">
        <f aca="false">H71</f>
        <v>57850</v>
      </c>
      <c r="I70" s="23" t="n">
        <f aca="false">ROUND(H70*100/G70,2)</f>
        <v>75.13</v>
      </c>
    </row>
    <row r="71" customFormat="false" ht="35.05" hidden="false" customHeight="false" outlineLevel="0" collapsed="false">
      <c r="A71" s="20" t="n">
        <v>59</v>
      </c>
      <c r="B71" s="24" t="s">
        <v>44</v>
      </c>
      <c r="C71" s="25" t="s">
        <v>23</v>
      </c>
      <c r="D71" s="25" t="s">
        <v>84</v>
      </c>
      <c r="E71" s="25" t="s">
        <v>92</v>
      </c>
      <c r="F71" s="25" t="s">
        <v>45</v>
      </c>
      <c r="G71" s="26" t="n">
        <v>77000</v>
      </c>
      <c r="H71" s="29" t="n">
        <v>57850</v>
      </c>
      <c r="I71" s="27" t="n">
        <f aca="false">ROUND(H71*100/G71,2)</f>
        <v>75.13</v>
      </c>
    </row>
    <row r="72" customFormat="false" ht="23.85" hidden="false" customHeight="false" outlineLevel="0" collapsed="false">
      <c r="A72" s="20" t="n">
        <v>60</v>
      </c>
      <c r="B72" s="21" t="s">
        <v>93</v>
      </c>
      <c r="C72" s="22" t="s">
        <v>23</v>
      </c>
      <c r="D72" s="22" t="s">
        <v>84</v>
      </c>
      <c r="E72" s="22" t="s">
        <v>92</v>
      </c>
      <c r="F72" s="22" t="s">
        <v>94</v>
      </c>
      <c r="G72" s="23" t="n">
        <f aca="false">G73</f>
        <v>50000</v>
      </c>
      <c r="H72" s="23" t="n">
        <f aca="false">H73</f>
        <v>50000</v>
      </c>
      <c r="I72" s="23" t="n">
        <f aca="false">ROUND(H72*100/G72,2)</f>
        <v>100</v>
      </c>
    </row>
    <row r="73" customFormat="false" ht="12.8" hidden="false" customHeight="false" outlineLevel="0" collapsed="false">
      <c r="A73" s="20" t="n">
        <v>61</v>
      </c>
      <c r="B73" s="24" t="s">
        <v>95</v>
      </c>
      <c r="C73" s="25" t="s">
        <v>23</v>
      </c>
      <c r="D73" s="25" t="s">
        <v>84</v>
      </c>
      <c r="E73" s="25" t="s">
        <v>92</v>
      </c>
      <c r="F73" s="25" t="s">
        <v>96</v>
      </c>
      <c r="G73" s="26" t="n">
        <v>50000</v>
      </c>
      <c r="H73" s="29" t="n">
        <v>50000</v>
      </c>
      <c r="I73" s="27" t="n">
        <f aca="false">ROUND(H73*100/G73,2)</f>
        <v>100</v>
      </c>
    </row>
    <row r="74" customFormat="false" ht="12.8" hidden="false" customHeight="false" outlineLevel="0" collapsed="false">
      <c r="A74" s="20" t="n">
        <v>62</v>
      </c>
      <c r="B74" s="21" t="s">
        <v>28</v>
      </c>
      <c r="C74" s="22" t="s">
        <v>23</v>
      </c>
      <c r="D74" s="22" t="s">
        <v>84</v>
      </c>
      <c r="E74" s="22" t="s">
        <v>29</v>
      </c>
      <c r="F74" s="22"/>
      <c r="G74" s="23" t="n">
        <f aca="false">G75</f>
        <v>0</v>
      </c>
      <c r="H74" s="23" t="n">
        <f aca="false">H75</f>
        <v>0</v>
      </c>
      <c r="I74" s="23" t="e">
        <f aca="false">I75</f>
        <v>#DIV/0!</v>
      </c>
    </row>
    <row r="75" customFormat="false" ht="23.85" hidden="false" customHeight="false" outlineLevel="0" collapsed="false">
      <c r="A75" s="20" t="n">
        <v>63</v>
      </c>
      <c r="B75" s="21" t="s">
        <v>54</v>
      </c>
      <c r="C75" s="22" t="s">
        <v>23</v>
      </c>
      <c r="D75" s="22" t="s">
        <v>84</v>
      </c>
      <c r="E75" s="22" t="s">
        <v>55</v>
      </c>
      <c r="F75" s="22"/>
      <c r="G75" s="23" t="n">
        <f aca="false">G76</f>
        <v>0</v>
      </c>
      <c r="H75" s="23" t="n">
        <f aca="false">H76</f>
        <v>0</v>
      </c>
      <c r="I75" s="23" t="e">
        <f aca="false">ROUND(H75*100/G75,2)</f>
        <v>#DIV/0!</v>
      </c>
    </row>
    <row r="76" customFormat="false" ht="35.05" hidden="false" customHeight="false" outlineLevel="0" collapsed="false">
      <c r="A76" s="20" t="n">
        <v>64</v>
      </c>
      <c r="B76" s="21" t="s">
        <v>97</v>
      </c>
      <c r="C76" s="22" t="s">
        <v>23</v>
      </c>
      <c r="D76" s="22" t="s">
        <v>84</v>
      </c>
      <c r="E76" s="22" t="s">
        <v>64</v>
      </c>
      <c r="F76" s="22"/>
      <c r="G76" s="23" t="n">
        <f aca="false">G77</f>
        <v>0</v>
      </c>
      <c r="H76" s="23" t="n">
        <f aca="false">H77</f>
        <v>0</v>
      </c>
      <c r="I76" s="23" t="e">
        <f aca="false">ROUND(H76*100/G76,2)</f>
        <v>#DIV/0!</v>
      </c>
    </row>
    <row r="77" customFormat="false" ht="23.85" hidden="false" customHeight="false" outlineLevel="0" collapsed="false">
      <c r="A77" s="20" t="n">
        <v>65</v>
      </c>
      <c r="B77" s="21" t="s">
        <v>42</v>
      </c>
      <c r="C77" s="22" t="s">
        <v>23</v>
      </c>
      <c r="D77" s="22" t="s">
        <v>84</v>
      </c>
      <c r="E77" s="22" t="s">
        <v>64</v>
      </c>
      <c r="F77" s="22" t="s">
        <v>43</v>
      </c>
      <c r="G77" s="23" t="n">
        <f aca="false">G78</f>
        <v>0</v>
      </c>
      <c r="H77" s="23" t="n">
        <f aca="false">H78</f>
        <v>0</v>
      </c>
      <c r="I77" s="23" t="e">
        <f aca="false">ROUND(H77*100/G77,2)</f>
        <v>#DIV/0!</v>
      </c>
    </row>
    <row r="78" customFormat="false" ht="35.05" hidden="false" customHeight="false" outlineLevel="0" collapsed="false">
      <c r="A78" s="20" t="n">
        <v>66</v>
      </c>
      <c r="B78" s="24" t="s">
        <v>44</v>
      </c>
      <c r="C78" s="25" t="s">
        <v>23</v>
      </c>
      <c r="D78" s="25" t="s">
        <v>84</v>
      </c>
      <c r="E78" s="25" t="s">
        <v>64</v>
      </c>
      <c r="F78" s="25" t="s">
        <v>45</v>
      </c>
      <c r="G78" s="28" t="n">
        <v>0</v>
      </c>
      <c r="H78" s="28" t="n">
        <v>0</v>
      </c>
      <c r="I78" s="23" t="e">
        <f aca="false">ROUND(H78*100/G78,2)</f>
        <v>#DIV/0!</v>
      </c>
    </row>
    <row r="79" customFormat="false" ht="12.8" hidden="false" customHeight="false" outlineLevel="0" collapsed="false">
      <c r="A79" s="20" t="n">
        <v>67</v>
      </c>
      <c r="B79" s="21" t="s">
        <v>98</v>
      </c>
      <c r="C79" s="22" t="s">
        <v>23</v>
      </c>
      <c r="D79" s="22" t="s">
        <v>99</v>
      </c>
      <c r="E79" s="22"/>
      <c r="F79" s="22"/>
      <c r="G79" s="23" t="n">
        <f aca="false">G80</f>
        <v>121410</v>
      </c>
      <c r="H79" s="23" t="n">
        <f aca="false">H80</f>
        <v>121410</v>
      </c>
      <c r="I79" s="23" t="n">
        <f aca="false">ROUND(H79*100/G79,2)</f>
        <v>100</v>
      </c>
    </row>
    <row r="80" customFormat="false" ht="23.85" hidden="false" customHeight="false" outlineLevel="0" collapsed="false">
      <c r="A80" s="20" t="n">
        <v>68</v>
      </c>
      <c r="B80" s="21" t="s">
        <v>85</v>
      </c>
      <c r="C80" s="22" t="s">
        <v>23</v>
      </c>
      <c r="D80" s="22" t="s">
        <v>99</v>
      </c>
      <c r="E80" s="22" t="s">
        <v>86</v>
      </c>
      <c r="F80" s="22"/>
      <c r="G80" s="23" t="n">
        <f aca="false">G81</f>
        <v>121410</v>
      </c>
      <c r="H80" s="23" t="n">
        <f aca="false">H81</f>
        <v>121410</v>
      </c>
      <c r="I80" s="23" t="n">
        <f aca="false">ROUND(H80*100/G80,2)</f>
        <v>100</v>
      </c>
    </row>
    <row r="81" customFormat="false" ht="35.05" hidden="false" customHeight="false" outlineLevel="0" collapsed="false">
      <c r="A81" s="20" t="n">
        <v>69</v>
      </c>
      <c r="B81" s="21" t="s">
        <v>87</v>
      </c>
      <c r="C81" s="22" t="s">
        <v>23</v>
      </c>
      <c r="D81" s="22" t="s">
        <v>99</v>
      </c>
      <c r="E81" s="22" t="s">
        <v>88</v>
      </c>
      <c r="F81" s="22"/>
      <c r="G81" s="23" t="n">
        <f aca="false">G82+G85</f>
        <v>121410</v>
      </c>
      <c r="H81" s="23" t="n">
        <f aca="false">H82+H85</f>
        <v>121410</v>
      </c>
      <c r="I81" s="23" t="n">
        <f aca="false">ROUND(H81*100/G81,2)</f>
        <v>100</v>
      </c>
    </row>
    <row r="82" customFormat="false" ht="68.65" hidden="false" customHeight="false" outlineLevel="0" collapsed="false">
      <c r="A82" s="20" t="n">
        <v>70</v>
      </c>
      <c r="B82" s="21" t="s">
        <v>100</v>
      </c>
      <c r="C82" s="22" t="s">
        <v>23</v>
      </c>
      <c r="D82" s="22" t="s">
        <v>99</v>
      </c>
      <c r="E82" s="22" t="s">
        <v>101</v>
      </c>
      <c r="F82" s="22"/>
      <c r="G82" s="23" t="n">
        <f aca="false">G83</f>
        <v>121410</v>
      </c>
      <c r="H82" s="23" t="n">
        <f aca="false">H83</f>
        <v>121410</v>
      </c>
      <c r="I82" s="23" t="n">
        <f aca="false">ROUND(H82*100/G82,2)</f>
        <v>100</v>
      </c>
    </row>
    <row r="83" customFormat="false" ht="23.85" hidden="false" customHeight="false" outlineLevel="0" collapsed="false">
      <c r="A83" s="20" t="n">
        <v>71</v>
      </c>
      <c r="B83" s="21" t="s">
        <v>42</v>
      </c>
      <c r="C83" s="22" t="s">
        <v>23</v>
      </c>
      <c r="D83" s="22" t="s">
        <v>99</v>
      </c>
      <c r="E83" s="22" t="s">
        <v>101</v>
      </c>
      <c r="F83" s="22" t="s">
        <v>43</v>
      </c>
      <c r="G83" s="23" t="n">
        <f aca="false">G84</f>
        <v>121410</v>
      </c>
      <c r="H83" s="23" t="n">
        <f aca="false">H84</f>
        <v>121410</v>
      </c>
      <c r="I83" s="23" t="n">
        <f aca="false">ROUND(H83*100/G83,2)</f>
        <v>100</v>
      </c>
    </row>
    <row r="84" customFormat="false" ht="35.05" hidden="false" customHeight="false" outlineLevel="0" collapsed="false">
      <c r="A84" s="20" t="n">
        <v>72</v>
      </c>
      <c r="B84" s="24" t="s">
        <v>44</v>
      </c>
      <c r="C84" s="25" t="s">
        <v>23</v>
      </c>
      <c r="D84" s="25" t="s">
        <v>99</v>
      </c>
      <c r="E84" s="22" t="s">
        <v>101</v>
      </c>
      <c r="F84" s="25" t="s">
        <v>45</v>
      </c>
      <c r="G84" s="26" t="n">
        <v>121410</v>
      </c>
      <c r="H84" s="29" t="n">
        <v>121410</v>
      </c>
      <c r="I84" s="27" t="n">
        <f aca="false">ROUND(H84*100/G84,2)</f>
        <v>100</v>
      </c>
    </row>
    <row r="85" customFormat="false" ht="68.65" hidden="true" customHeight="false" outlineLevel="0" collapsed="false">
      <c r="A85" s="20" t="n">
        <v>69</v>
      </c>
      <c r="B85" s="30" t="s">
        <v>102</v>
      </c>
      <c r="C85" s="22" t="s">
        <v>23</v>
      </c>
      <c r="D85" s="22" t="s">
        <v>99</v>
      </c>
      <c r="E85" s="22" t="s">
        <v>101</v>
      </c>
      <c r="F85" s="22"/>
      <c r="G85" s="23" t="n">
        <f aca="false">G86</f>
        <v>0</v>
      </c>
      <c r="H85" s="23" t="n">
        <f aca="false">H86</f>
        <v>0</v>
      </c>
      <c r="I85" s="23" t="e">
        <f aca="false">ROUND(H85*100/G85,2)</f>
        <v>#DIV/0!</v>
      </c>
    </row>
    <row r="86" customFormat="false" ht="23.85" hidden="true" customHeight="false" outlineLevel="0" collapsed="false">
      <c r="A86" s="20" t="n">
        <v>70</v>
      </c>
      <c r="B86" s="21" t="s">
        <v>42</v>
      </c>
      <c r="C86" s="22" t="s">
        <v>23</v>
      </c>
      <c r="D86" s="22" t="s">
        <v>99</v>
      </c>
      <c r="E86" s="22" t="s">
        <v>101</v>
      </c>
      <c r="F86" s="22" t="s">
        <v>43</v>
      </c>
      <c r="G86" s="23" t="n">
        <f aca="false">G87</f>
        <v>0</v>
      </c>
      <c r="H86" s="23" t="n">
        <f aca="false">H87</f>
        <v>0</v>
      </c>
      <c r="I86" s="23" t="e">
        <f aca="false">ROUND(H86*100/G86,2)</f>
        <v>#DIV/0!</v>
      </c>
    </row>
    <row r="87" customFormat="false" ht="35.05" hidden="true" customHeight="false" outlineLevel="0" collapsed="false">
      <c r="A87" s="20" t="n">
        <v>71</v>
      </c>
      <c r="B87" s="24" t="s">
        <v>44</v>
      </c>
      <c r="C87" s="25" t="s">
        <v>23</v>
      </c>
      <c r="D87" s="25" t="s">
        <v>99</v>
      </c>
      <c r="E87" s="25" t="s">
        <v>101</v>
      </c>
      <c r="F87" s="25" t="s">
        <v>45</v>
      </c>
      <c r="G87" s="28" t="n">
        <v>0</v>
      </c>
      <c r="H87" s="28" t="n">
        <v>0</v>
      </c>
      <c r="I87" s="23" t="e">
        <f aca="false">ROUND(H87*100/G87,2)</f>
        <v>#DIV/0!</v>
      </c>
    </row>
    <row r="88" customFormat="false" ht="23.85" hidden="false" customHeight="false" outlineLevel="0" collapsed="false">
      <c r="A88" s="20" t="n">
        <v>73</v>
      </c>
      <c r="B88" s="21" t="s">
        <v>103</v>
      </c>
      <c r="C88" s="22" t="s">
        <v>23</v>
      </c>
      <c r="D88" s="22" t="s">
        <v>104</v>
      </c>
      <c r="E88" s="22"/>
      <c r="F88" s="22"/>
      <c r="G88" s="23" t="n">
        <f aca="false">G89</f>
        <v>7000</v>
      </c>
      <c r="H88" s="23" t="n">
        <f aca="false">H89</f>
        <v>4000</v>
      </c>
      <c r="I88" s="23" t="n">
        <f aca="false">ROUND(H88*100/G88,2)</f>
        <v>57.14</v>
      </c>
    </row>
    <row r="89" customFormat="false" ht="23.85" hidden="false" customHeight="false" outlineLevel="0" collapsed="false">
      <c r="A89" s="20" t="n">
        <v>74</v>
      </c>
      <c r="B89" s="21" t="s">
        <v>85</v>
      </c>
      <c r="C89" s="22" t="s">
        <v>23</v>
      </c>
      <c r="D89" s="22" t="s">
        <v>104</v>
      </c>
      <c r="E89" s="22" t="s">
        <v>86</v>
      </c>
      <c r="F89" s="22"/>
      <c r="G89" s="23" t="n">
        <f aca="false">G90</f>
        <v>7000</v>
      </c>
      <c r="H89" s="23" t="n">
        <f aca="false">H90</f>
        <v>4000</v>
      </c>
      <c r="I89" s="23" t="n">
        <f aca="false">ROUND(H89*100/G89,2)</f>
        <v>57.14</v>
      </c>
    </row>
    <row r="90" customFormat="false" ht="23.85" hidden="false" customHeight="false" outlineLevel="0" collapsed="false">
      <c r="A90" s="20" t="n">
        <v>75</v>
      </c>
      <c r="B90" s="21" t="s">
        <v>105</v>
      </c>
      <c r="C90" s="22" t="s">
        <v>23</v>
      </c>
      <c r="D90" s="22" t="s">
        <v>104</v>
      </c>
      <c r="E90" s="22" t="s">
        <v>106</v>
      </c>
      <c r="F90" s="22"/>
      <c r="G90" s="23" t="n">
        <f aca="false">G91</f>
        <v>7000</v>
      </c>
      <c r="H90" s="23" t="n">
        <f aca="false">H91</f>
        <v>4000</v>
      </c>
      <c r="I90" s="23" t="n">
        <f aca="false">ROUND(H90*100/G90,2)</f>
        <v>57.14</v>
      </c>
    </row>
    <row r="91" customFormat="false" ht="57.45" hidden="false" customHeight="false" outlineLevel="0" collapsed="false">
      <c r="A91" s="20" t="n">
        <v>76</v>
      </c>
      <c r="B91" s="21" t="s">
        <v>107</v>
      </c>
      <c r="C91" s="22" t="s">
        <v>23</v>
      </c>
      <c r="D91" s="22" t="s">
        <v>104</v>
      </c>
      <c r="E91" s="22" t="s">
        <v>108</v>
      </c>
      <c r="F91" s="22"/>
      <c r="G91" s="23" t="n">
        <f aca="false">G92</f>
        <v>7000</v>
      </c>
      <c r="H91" s="23" t="n">
        <f aca="false">H92</f>
        <v>4000</v>
      </c>
      <c r="I91" s="23" t="n">
        <f aca="false">ROUND(H91*100/G91,2)</f>
        <v>57.14</v>
      </c>
    </row>
    <row r="92" customFormat="false" ht="23.85" hidden="false" customHeight="false" outlineLevel="0" collapsed="false">
      <c r="A92" s="20" t="n">
        <v>77</v>
      </c>
      <c r="B92" s="21" t="s">
        <v>42</v>
      </c>
      <c r="C92" s="22" t="s">
        <v>23</v>
      </c>
      <c r="D92" s="22" t="s">
        <v>104</v>
      </c>
      <c r="E92" s="22" t="s">
        <v>108</v>
      </c>
      <c r="F92" s="22" t="s">
        <v>43</v>
      </c>
      <c r="G92" s="23" t="n">
        <f aca="false">G93</f>
        <v>7000</v>
      </c>
      <c r="H92" s="23" t="n">
        <f aca="false">H93</f>
        <v>4000</v>
      </c>
      <c r="I92" s="23" t="n">
        <f aca="false">ROUND(H92*100/G92,2)</f>
        <v>57.14</v>
      </c>
    </row>
    <row r="93" customFormat="false" ht="35.05" hidden="false" customHeight="false" outlineLevel="0" collapsed="false">
      <c r="A93" s="20" t="n">
        <v>78</v>
      </c>
      <c r="B93" s="24" t="s">
        <v>44</v>
      </c>
      <c r="C93" s="25" t="s">
        <v>23</v>
      </c>
      <c r="D93" s="25" t="s">
        <v>104</v>
      </c>
      <c r="E93" s="25" t="s">
        <v>108</v>
      </c>
      <c r="F93" s="25" t="s">
        <v>45</v>
      </c>
      <c r="G93" s="26" t="n">
        <v>7000</v>
      </c>
      <c r="H93" s="26" t="n">
        <v>4000</v>
      </c>
      <c r="I93" s="27" t="n">
        <f aca="false">ROUND(H93*100/G93,2)</f>
        <v>57.14</v>
      </c>
    </row>
    <row r="94" customFormat="false" ht="12.8" hidden="false" customHeight="false" outlineLevel="0" collapsed="false">
      <c r="A94" s="20" t="n">
        <v>79</v>
      </c>
      <c r="B94" s="21" t="s">
        <v>109</v>
      </c>
      <c r="C94" s="22" t="s">
        <v>23</v>
      </c>
      <c r="D94" s="22" t="s">
        <v>110</v>
      </c>
      <c r="E94" s="22"/>
      <c r="F94" s="22"/>
      <c r="G94" s="23" t="n">
        <f aca="false">G99+G117+G95</f>
        <v>2291538</v>
      </c>
      <c r="H94" s="23" t="n">
        <f aca="false">H99+H117+H95</f>
        <v>2108961.48</v>
      </c>
      <c r="I94" s="23" t="n">
        <f aca="false">ROUND(H94*100/G94,2)</f>
        <v>92.03</v>
      </c>
    </row>
    <row r="95" customFormat="false" ht="23.85" hidden="false" customHeight="false" outlineLevel="0" collapsed="false">
      <c r="A95" s="20" t="n">
        <v>80</v>
      </c>
      <c r="B95" s="21" t="s">
        <v>54</v>
      </c>
      <c r="C95" s="22" t="s">
        <v>23</v>
      </c>
      <c r="D95" s="22" t="s">
        <v>111</v>
      </c>
      <c r="E95" s="22" t="s">
        <v>55</v>
      </c>
      <c r="F95" s="22"/>
      <c r="G95" s="23" t="n">
        <f aca="false">G96</f>
        <v>34422</v>
      </c>
      <c r="H95" s="23" t="n">
        <f aca="false">H96</f>
        <v>34422</v>
      </c>
      <c r="I95" s="23" t="n">
        <f aca="false">ROUND(H95*100/G95,2)</f>
        <v>100</v>
      </c>
    </row>
    <row r="96" customFormat="false" ht="12.8" hidden="false" customHeight="false" outlineLevel="0" collapsed="false">
      <c r="A96" s="20" t="n">
        <v>81</v>
      </c>
      <c r="B96" s="21"/>
      <c r="C96" s="22" t="s">
        <v>23</v>
      </c>
      <c r="D96" s="22" t="s">
        <v>111</v>
      </c>
      <c r="E96" s="22" t="s">
        <v>64</v>
      </c>
      <c r="F96" s="22"/>
      <c r="G96" s="23" t="n">
        <f aca="false">G97</f>
        <v>34422</v>
      </c>
      <c r="H96" s="23" t="n">
        <f aca="false">H97</f>
        <v>34422</v>
      </c>
      <c r="I96" s="23" t="n">
        <f aca="false">ROUND(H96*100/G96,2)</f>
        <v>100</v>
      </c>
    </row>
    <row r="97" customFormat="false" ht="23.85" hidden="false" customHeight="false" outlineLevel="0" collapsed="false">
      <c r="A97" s="20" t="n">
        <v>82</v>
      </c>
      <c r="B97" s="21" t="s">
        <v>42</v>
      </c>
      <c r="C97" s="22" t="s">
        <v>23</v>
      </c>
      <c r="D97" s="22" t="s">
        <v>111</v>
      </c>
      <c r="E97" s="22" t="s">
        <v>64</v>
      </c>
      <c r="F97" s="22" t="s">
        <v>43</v>
      </c>
      <c r="G97" s="23" t="n">
        <f aca="false">G98</f>
        <v>34422</v>
      </c>
      <c r="H97" s="23" t="n">
        <f aca="false">H98</f>
        <v>34422</v>
      </c>
      <c r="I97" s="23" t="n">
        <f aca="false">ROUND(H97*100/G97,2)</f>
        <v>100</v>
      </c>
    </row>
    <row r="98" customFormat="false" ht="35.05" hidden="false" customHeight="false" outlineLevel="0" collapsed="false">
      <c r="A98" s="20" t="n">
        <v>83</v>
      </c>
      <c r="B98" s="24" t="s">
        <v>44</v>
      </c>
      <c r="C98" s="22" t="s">
        <v>23</v>
      </c>
      <c r="D98" s="22" t="s">
        <v>111</v>
      </c>
      <c r="E98" s="22" t="s">
        <v>64</v>
      </c>
      <c r="F98" s="22" t="s">
        <v>45</v>
      </c>
      <c r="G98" s="27" t="n">
        <v>34422</v>
      </c>
      <c r="H98" s="27" t="n">
        <v>34422</v>
      </c>
      <c r="I98" s="27" t="n">
        <f aca="false">ROUND(H98*100/G98,2)</f>
        <v>100</v>
      </c>
    </row>
    <row r="99" customFormat="false" ht="12.8" hidden="false" customHeight="false" outlineLevel="0" collapsed="false">
      <c r="A99" s="20" t="n">
        <v>84</v>
      </c>
      <c r="B99" s="21" t="s">
        <v>112</v>
      </c>
      <c r="C99" s="22" t="s">
        <v>23</v>
      </c>
      <c r="D99" s="22" t="s">
        <v>113</v>
      </c>
      <c r="E99" s="22"/>
      <c r="F99" s="22"/>
      <c r="G99" s="23" t="n">
        <f aca="false">G100</f>
        <v>2132116</v>
      </c>
      <c r="H99" s="23" t="n">
        <f aca="false">H100</f>
        <v>2001249.48</v>
      </c>
      <c r="I99" s="23" t="n">
        <f aca="false">ROUND(H99*100/G99,2)</f>
        <v>93.86</v>
      </c>
    </row>
    <row r="100" customFormat="false" ht="23.85" hidden="false" customHeight="false" outlineLevel="0" collapsed="false">
      <c r="A100" s="20" t="n">
        <v>85</v>
      </c>
      <c r="B100" s="21" t="s">
        <v>85</v>
      </c>
      <c r="C100" s="22" t="s">
        <v>23</v>
      </c>
      <c r="D100" s="22" t="s">
        <v>113</v>
      </c>
      <c r="E100" s="22" t="s">
        <v>86</v>
      </c>
      <c r="F100" s="22"/>
      <c r="G100" s="23" t="n">
        <f aca="false">G101</f>
        <v>2132116</v>
      </c>
      <c r="H100" s="23" t="n">
        <f aca="false">H101</f>
        <v>2001249.48</v>
      </c>
      <c r="I100" s="23" t="n">
        <f aca="false">ROUND(H100*100/G100,2)</f>
        <v>93.86</v>
      </c>
    </row>
    <row r="101" customFormat="false" ht="23.85" hidden="false" customHeight="false" outlineLevel="0" collapsed="false">
      <c r="A101" s="20" t="n">
        <v>86</v>
      </c>
      <c r="B101" s="21" t="s">
        <v>114</v>
      </c>
      <c r="C101" s="22" t="s">
        <v>23</v>
      </c>
      <c r="D101" s="22" t="s">
        <v>113</v>
      </c>
      <c r="E101" s="22" t="s">
        <v>115</v>
      </c>
      <c r="F101" s="22"/>
      <c r="G101" s="23" t="n">
        <f aca="false">G102+G105+G108+G111+G114</f>
        <v>2132116</v>
      </c>
      <c r="H101" s="23" t="n">
        <f aca="false">H102+H105+H108+H111+H114</f>
        <v>2001249.48</v>
      </c>
      <c r="I101" s="23" t="n">
        <f aca="false">ROUND(H101*100/G101,2)</f>
        <v>93.86</v>
      </c>
    </row>
    <row r="102" customFormat="false" ht="79.85" hidden="false" customHeight="false" outlineLevel="0" collapsed="false">
      <c r="A102" s="20" t="n">
        <v>87</v>
      </c>
      <c r="B102" s="30" t="s">
        <v>116</v>
      </c>
      <c r="C102" s="22" t="s">
        <v>23</v>
      </c>
      <c r="D102" s="22" t="s">
        <v>113</v>
      </c>
      <c r="E102" s="22" t="s">
        <v>117</v>
      </c>
      <c r="F102" s="22"/>
      <c r="G102" s="23" t="n">
        <f aca="false">G103</f>
        <v>256224</v>
      </c>
      <c r="H102" s="23" t="n">
        <f aca="false">H103</f>
        <v>256224</v>
      </c>
      <c r="I102" s="23" t="n">
        <f aca="false">ROUND(H102*100/G102,2)</f>
        <v>100</v>
      </c>
    </row>
    <row r="103" customFormat="false" ht="23.85" hidden="false" customHeight="false" outlineLevel="0" collapsed="false">
      <c r="A103" s="20" t="n">
        <v>88</v>
      </c>
      <c r="B103" s="21" t="s">
        <v>42</v>
      </c>
      <c r="C103" s="22" t="s">
        <v>23</v>
      </c>
      <c r="D103" s="22" t="s">
        <v>113</v>
      </c>
      <c r="E103" s="22" t="s">
        <v>117</v>
      </c>
      <c r="F103" s="22" t="s">
        <v>43</v>
      </c>
      <c r="G103" s="23" t="n">
        <f aca="false">G104</f>
        <v>256224</v>
      </c>
      <c r="H103" s="23" t="n">
        <f aca="false">H104</f>
        <v>256224</v>
      </c>
      <c r="I103" s="23" t="n">
        <f aca="false">ROUND(H103*100/G103,2)</f>
        <v>100</v>
      </c>
    </row>
    <row r="104" customFormat="false" ht="35.05" hidden="false" customHeight="false" outlineLevel="0" collapsed="false">
      <c r="A104" s="20" t="n">
        <v>89</v>
      </c>
      <c r="B104" s="24" t="s">
        <v>44</v>
      </c>
      <c r="C104" s="25" t="s">
        <v>23</v>
      </c>
      <c r="D104" s="25" t="s">
        <v>113</v>
      </c>
      <c r="E104" s="22" t="s">
        <v>117</v>
      </c>
      <c r="F104" s="25" t="s">
        <v>45</v>
      </c>
      <c r="G104" s="26" t="n">
        <v>256224</v>
      </c>
      <c r="H104" s="29" t="n">
        <v>256224</v>
      </c>
      <c r="I104" s="27" t="n">
        <f aca="false">ROUND(H104*100/G104,2)</f>
        <v>100</v>
      </c>
    </row>
    <row r="105" customFormat="false" ht="91" hidden="false" customHeight="false" outlineLevel="0" collapsed="false">
      <c r="A105" s="20" t="n">
        <v>90</v>
      </c>
      <c r="B105" s="30" t="s">
        <v>118</v>
      </c>
      <c r="C105" s="22" t="s">
        <v>23</v>
      </c>
      <c r="D105" s="22" t="s">
        <v>113</v>
      </c>
      <c r="E105" s="22" t="s">
        <v>119</v>
      </c>
      <c r="F105" s="22"/>
      <c r="G105" s="23" t="n">
        <f aca="false">G106</f>
        <v>959688</v>
      </c>
      <c r="H105" s="23" t="n">
        <f aca="false">H106</f>
        <v>959688</v>
      </c>
      <c r="I105" s="23" t="n">
        <f aca="false">ROUND(H105*100/G105,2)</f>
        <v>100</v>
      </c>
    </row>
    <row r="106" customFormat="false" ht="23.85" hidden="false" customHeight="false" outlineLevel="0" collapsed="false">
      <c r="A106" s="20" t="n">
        <v>91</v>
      </c>
      <c r="B106" s="21" t="s">
        <v>42</v>
      </c>
      <c r="C106" s="22" t="s">
        <v>23</v>
      </c>
      <c r="D106" s="22" t="s">
        <v>113</v>
      </c>
      <c r="E106" s="22" t="s">
        <v>119</v>
      </c>
      <c r="F106" s="22" t="s">
        <v>43</v>
      </c>
      <c r="G106" s="23" t="n">
        <f aca="false">G107</f>
        <v>959688</v>
      </c>
      <c r="H106" s="23" t="n">
        <f aca="false">H107</f>
        <v>959688</v>
      </c>
      <c r="I106" s="23" t="n">
        <f aca="false">ROUND(H106*100/G106,2)</f>
        <v>100</v>
      </c>
    </row>
    <row r="107" customFormat="false" ht="35.05" hidden="false" customHeight="false" outlineLevel="0" collapsed="false">
      <c r="A107" s="20" t="n">
        <v>92</v>
      </c>
      <c r="B107" s="24" t="s">
        <v>44</v>
      </c>
      <c r="C107" s="25" t="s">
        <v>23</v>
      </c>
      <c r="D107" s="25" t="s">
        <v>113</v>
      </c>
      <c r="E107" s="22" t="s">
        <v>119</v>
      </c>
      <c r="F107" s="25" t="s">
        <v>45</v>
      </c>
      <c r="G107" s="26" t="n">
        <v>959688</v>
      </c>
      <c r="H107" s="29" t="n">
        <v>959688</v>
      </c>
      <c r="I107" s="27" t="n">
        <f aca="false">ROUND(H107*100/G107,2)</f>
        <v>100</v>
      </c>
    </row>
    <row r="108" customFormat="false" ht="68.65" hidden="false" customHeight="false" outlineLevel="0" collapsed="false">
      <c r="A108" s="20" t="n">
        <v>93</v>
      </c>
      <c r="B108" s="21" t="s">
        <v>120</v>
      </c>
      <c r="C108" s="22" t="s">
        <v>23</v>
      </c>
      <c r="D108" s="22" t="s">
        <v>113</v>
      </c>
      <c r="E108" s="22" t="s">
        <v>121</v>
      </c>
      <c r="F108" s="22"/>
      <c r="G108" s="23" t="n">
        <f aca="false">G109</f>
        <v>805204</v>
      </c>
      <c r="H108" s="23" t="n">
        <f aca="false">H109</f>
        <v>749337.48</v>
      </c>
      <c r="I108" s="23" t="n">
        <f aca="false">ROUND(H108*100/G108,2)</f>
        <v>93.06</v>
      </c>
    </row>
    <row r="109" customFormat="false" ht="23.85" hidden="false" customHeight="false" outlineLevel="0" collapsed="false">
      <c r="A109" s="20" t="n">
        <v>94</v>
      </c>
      <c r="B109" s="21" t="s">
        <v>42</v>
      </c>
      <c r="C109" s="22" t="s">
        <v>23</v>
      </c>
      <c r="D109" s="22" t="s">
        <v>113</v>
      </c>
      <c r="E109" s="22" t="s">
        <v>121</v>
      </c>
      <c r="F109" s="22" t="s">
        <v>43</v>
      </c>
      <c r="G109" s="23" t="n">
        <f aca="false">G110</f>
        <v>805204</v>
      </c>
      <c r="H109" s="23" t="n">
        <f aca="false">H110</f>
        <v>749337.48</v>
      </c>
      <c r="I109" s="23" t="n">
        <f aca="false">ROUND(H109*100/G109,2)</f>
        <v>93.06</v>
      </c>
    </row>
    <row r="110" customFormat="false" ht="35.05" hidden="false" customHeight="false" outlineLevel="0" collapsed="false">
      <c r="A110" s="20" t="n">
        <v>95</v>
      </c>
      <c r="B110" s="24" t="s">
        <v>44</v>
      </c>
      <c r="C110" s="25" t="s">
        <v>23</v>
      </c>
      <c r="D110" s="25" t="s">
        <v>113</v>
      </c>
      <c r="E110" s="25" t="s">
        <v>121</v>
      </c>
      <c r="F110" s="25" t="s">
        <v>45</v>
      </c>
      <c r="G110" s="26" t="n">
        <v>805204</v>
      </c>
      <c r="H110" s="29" t="n">
        <v>749337.48</v>
      </c>
      <c r="I110" s="27" t="n">
        <f aca="false">ROUND(H110*100/G110,2)</f>
        <v>93.06</v>
      </c>
    </row>
    <row r="111" customFormat="false" ht="79.85" hidden="false" customHeight="false" outlineLevel="0" collapsed="false">
      <c r="A111" s="20" t="n">
        <v>96</v>
      </c>
      <c r="B111" s="30" t="s">
        <v>122</v>
      </c>
      <c r="C111" s="22" t="s">
        <v>23</v>
      </c>
      <c r="D111" s="22" t="s">
        <v>113</v>
      </c>
      <c r="E111" s="22" t="s">
        <v>123</v>
      </c>
      <c r="F111" s="22"/>
      <c r="G111" s="23" t="n">
        <f aca="false">G112</f>
        <v>75000</v>
      </c>
      <c r="H111" s="23" t="n">
        <f aca="false">H112</f>
        <v>0</v>
      </c>
      <c r="I111" s="23" t="n">
        <f aca="false">ROUND(H111*100/G111,2)</f>
        <v>0</v>
      </c>
    </row>
    <row r="112" customFormat="false" ht="23.85" hidden="false" customHeight="false" outlineLevel="0" collapsed="false">
      <c r="A112" s="20" t="n">
        <v>97</v>
      </c>
      <c r="B112" s="21" t="s">
        <v>42</v>
      </c>
      <c r="C112" s="22" t="s">
        <v>23</v>
      </c>
      <c r="D112" s="22" t="s">
        <v>113</v>
      </c>
      <c r="E112" s="22" t="s">
        <v>123</v>
      </c>
      <c r="F112" s="22" t="s">
        <v>43</v>
      </c>
      <c r="G112" s="23" t="n">
        <f aca="false">G113</f>
        <v>75000</v>
      </c>
      <c r="H112" s="23" t="n">
        <f aca="false">H113</f>
        <v>0</v>
      </c>
      <c r="I112" s="23" t="n">
        <f aca="false">ROUND(H112*100/G112,2)</f>
        <v>0</v>
      </c>
    </row>
    <row r="113" customFormat="false" ht="35.05" hidden="false" customHeight="false" outlineLevel="0" collapsed="false">
      <c r="A113" s="20" t="n">
        <v>98</v>
      </c>
      <c r="B113" s="24" t="s">
        <v>44</v>
      </c>
      <c r="C113" s="25" t="s">
        <v>23</v>
      </c>
      <c r="D113" s="25" t="s">
        <v>113</v>
      </c>
      <c r="E113" s="22" t="s">
        <v>123</v>
      </c>
      <c r="F113" s="25" t="s">
        <v>45</v>
      </c>
      <c r="G113" s="28" t="n">
        <v>75000</v>
      </c>
      <c r="H113" s="28" t="n">
        <v>0</v>
      </c>
      <c r="I113" s="23" t="n">
        <f aca="false">ROUND(H113*100/G113,2)</f>
        <v>0</v>
      </c>
    </row>
    <row r="114" customFormat="false" ht="79.85" hidden="false" customHeight="false" outlineLevel="0" collapsed="false">
      <c r="A114" s="20" t="n">
        <v>99</v>
      </c>
      <c r="B114" s="30" t="s">
        <v>124</v>
      </c>
      <c r="C114" s="22" t="s">
        <v>23</v>
      </c>
      <c r="D114" s="22" t="s">
        <v>113</v>
      </c>
      <c r="E114" s="25" t="s">
        <v>125</v>
      </c>
      <c r="F114" s="22"/>
      <c r="G114" s="23" t="n">
        <f aca="false">G115</f>
        <v>36000</v>
      </c>
      <c r="H114" s="23" t="n">
        <f aca="false">H115</f>
        <v>36000</v>
      </c>
      <c r="I114" s="23" t="n">
        <f aca="false">ROUND(H114*100/G114,2)</f>
        <v>100</v>
      </c>
    </row>
    <row r="115" customFormat="false" ht="23.85" hidden="false" customHeight="false" outlineLevel="0" collapsed="false">
      <c r="A115" s="20" t="n">
        <v>100</v>
      </c>
      <c r="B115" s="21" t="s">
        <v>42</v>
      </c>
      <c r="C115" s="22" t="s">
        <v>23</v>
      </c>
      <c r="D115" s="22" t="s">
        <v>113</v>
      </c>
      <c r="E115" s="25" t="s">
        <v>125</v>
      </c>
      <c r="F115" s="22" t="s">
        <v>43</v>
      </c>
      <c r="G115" s="23" t="n">
        <f aca="false">G116</f>
        <v>36000</v>
      </c>
      <c r="H115" s="23" t="n">
        <f aca="false">H116</f>
        <v>36000</v>
      </c>
      <c r="I115" s="23" t="n">
        <f aca="false">ROUND(H115*100/G115,2)</f>
        <v>100</v>
      </c>
    </row>
    <row r="116" customFormat="false" ht="35.05" hidden="false" customHeight="false" outlineLevel="0" collapsed="false">
      <c r="A116" s="20" t="n">
        <v>101</v>
      </c>
      <c r="B116" s="24" t="s">
        <v>44</v>
      </c>
      <c r="C116" s="25" t="s">
        <v>23</v>
      </c>
      <c r="D116" s="25" t="s">
        <v>113</v>
      </c>
      <c r="E116" s="25" t="s">
        <v>125</v>
      </c>
      <c r="F116" s="25" t="s">
        <v>45</v>
      </c>
      <c r="G116" s="26" t="n">
        <v>36000</v>
      </c>
      <c r="H116" s="29" t="n">
        <v>36000</v>
      </c>
      <c r="I116" s="27" t="n">
        <f aca="false">ROUND(H116*100/G116,2)</f>
        <v>100</v>
      </c>
    </row>
    <row r="117" customFormat="false" ht="23.85" hidden="false" customHeight="false" outlineLevel="0" collapsed="false">
      <c r="A117" s="20" t="n">
        <v>102</v>
      </c>
      <c r="B117" s="21" t="s">
        <v>126</v>
      </c>
      <c r="C117" s="22" t="s">
        <v>23</v>
      </c>
      <c r="D117" s="22" t="s">
        <v>127</v>
      </c>
      <c r="E117" s="22"/>
      <c r="F117" s="22"/>
      <c r="G117" s="23" t="n">
        <f aca="false">G118</f>
        <v>125000</v>
      </c>
      <c r="H117" s="23" t="n">
        <f aca="false">H118</f>
        <v>73290</v>
      </c>
      <c r="I117" s="23" t="n">
        <f aca="false">ROUND(H117*100/G117,2)</f>
        <v>58.63</v>
      </c>
    </row>
    <row r="118" customFormat="false" ht="23.85" hidden="false" customHeight="false" outlineLevel="0" collapsed="false">
      <c r="A118" s="20" t="n">
        <v>103</v>
      </c>
      <c r="B118" s="21" t="s">
        <v>85</v>
      </c>
      <c r="C118" s="22" t="s">
        <v>23</v>
      </c>
      <c r="D118" s="22" t="s">
        <v>127</v>
      </c>
      <c r="E118" s="22" t="s">
        <v>86</v>
      </c>
      <c r="F118" s="22"/>
      <c r="G118" s="23" t="n">
        <f aca="false">G119</f>
        <v>125000</v>
      </c>
      <c r="H118" s="23" t="n">
        <f aca="false">H119</f>
        <v>73290</v>
      </c>
      <c r="I118" s="23" t="n">
        <f aca="false">ROUND(H118*100/G118,2)</f>
        <v>58.63</v>
      </c>
    </row>
    <row r="119" customFormat="false" ht="23.85" hidden="false" customHeight="false" outlineLevel="0" collapsed="false">
      <c r="A119" s="20" t="n">
        <v>104</v>
      </c>
      <c r="B119" s="21" t="s">
        <v>128</v>
      </c>
      <c r="C119" s="22" t="s">
        <v>23</v>
      </c>
      <c r="D119" s="22" t="s">
        <v>127</v>
      </c>
      <c r="E119" s="22" t="s">
        <v>129</v>
      </c>
      <c r="F119" s="22"/>
      <c r="G119" s="23" t="n">
        <f aca="false">G120</f>
        <v>125000</v>
      </c>
      <c r="H119" s="23" t="n">
        <f aca="false">H120</f>
        <v>73290</v>
      </c>
      <c r="I119" s="23" t="n">
        <f aca="false">ROUND(H119*100/G119,2)</f>
        <v>58.63</v>
      </c>
    </row>
    <row r="120" customFormat="false" ht="68.65" hidden="false" customHeight="false" outlineLevel="0" collapsed="false">
      <c r="A120" s="20" t="n">
        <v>105</v>
      </c>
      <c r="B120" s="21" t="s">
        <v>130</v>
      </c>
      <c r="C120" s="22" t="s">
        <v>23</v>
      </c>
      <c r="D120" s="22" t="s">
        <v>127</v>
      </c>
      <c r="E120" s="22" t="s">
        <v>131</v>
      </c>
      <c r="F120" s="22"/>
      <c r="G120" s="23" t="n">
        <f aca="false">G121</f>
        <v>125000</v>
      </c>
      <c r="H120" s="23" t="n">
        <f aca="false">H121</f>
        <v>73290</v>
      </c>
      <c r="I120" s="23" t="n">
        <f aca="false">ROUND(H120*100/G120,2)</f>
        <v>58.63</v>
      </c>
    </row>
    <row r="121" customFormat="false" ht="23.85" hidden="false" customHeight="false" outlineLevel="0" collapsed="false">
      <c r="A121" s="20" t="n">
        <v>106</v>
      </c>
      <c r="B121" s="21" t="s">
        <v>42</v>
      </c>
      <c r="C121" s="22" t="s">
        <v>23</v>
      </c>
      <c r="D121" s="22" t="s">
        <v>127</v>
      </c>
      <c r="E121" s="22" t="s">
        <v>131</v>
      </c>
      <c r="F121" s="22" t="s">
        <v>43</v>
      </c>
      <c r="G121" s="23" t="n">
        <f aca="false">G122</f>
        <v>125000</v>
      </c>
      <c r="H121" s="23" t="n">
        <f aca="false">H122</f>
        <v>73290</v>
      </c>
      <c r="I121" s="23" t="n">
        <f aca="false">ROUND(H121*100/G121,2)</f>
        <v>58.63</v>
      </c>
    </row>
    <row r="122" customFormat="false" ht="35.05" hidden="false" customHeight="false" outlineLevel="0" collapsed="false">
      <c r="A122" s="20" t="n">
        <v>107</v>
      </c>
      <c r="B122" s="24" t="s">
        <v>44</v>
      </c>
      <c r="C122" s="25" t="s">
        <v>23</v>
      </c>
      <c r="D122" s="25" t="s">
        <v>127</v>
      </c>
      <c r="E122" s="25" t="s">
        <v>131</v>
      </c>
      <c r="F122" s="25" t="s">
        <v>45</v>
      </c>
      <c r="G122" s="26" t="n">
        <v>125000</v>
      </c>
      <c r="H122" s="26" t="n">
        <v>73290</v>
      </c>
      <c r="I122" s="27" t="n">
        <f aca="false">ROUND(H122*100/G122,2)</f>
        <v>58.63</v>
      </c>
    </row>
    <row r="123" customFormat="false" ht="12.8" hidden="false" customHeight="false" outlineLevel="0" collapsed="false">
      <c r="A123" s="20" t="n">
        <v>108</v>
      </c>
      <c r="B123" s="21" t="s">
        <v>132</v>
      </c>
      <c r="C123" s="22" t="s">
        <v>23</v>
      </c>
      <c r="D123" s="22" t="s">
        <v>133</v>
      </c>
      <c r="E123" s="22"/>
      <c r="F123" s="22"/>
      <c r="G123" s="23" t="n">
        <f aca="false">G124+G132+G138</f>
        <v>8968035.25</v>
      </c>
      <c r="H123" s="23" t="n">
        <f aca="false">H124+H132+H138</f>
        <v>7762954.28</v>
      </c>
      <c r="I123" s="23" t="n">
        <f aca="false">ROUND(H123*100/G123,2)</f>
        <v>86.56</v>
      </c>
    </row>
    <row r="124" customFormat="false" ht="12.8" hidden="false" customHeight="false" outlineLevel="0" collapsed="false">
      <c r="A124" s="20" t="n">
        <v>109</v>
      </c>
      <c r="B124" s="21" t="s">
        <v>134</v>
      </c>
      <c r="C124" s="22" t="s">
        <v>23</v>
      </c>
      <c r="D124" s="22" t="s">
        <v>135</v>
      </c>
      <c r="E124" s="22"/>
      <c r="F124" s="22"/>
      <c r="G124" s="23" t="n">
        <f aca="false">G125</f>
        <v>18100</v>
      </c>
      <c r="H124" s="23" t="n">
        <f aca="false">H125</f>
        <v>16267.68</v>
      </c>
      <c r="I124" s="23" t="n">
        <f aca="false">ROUND(H124*100/G124,2)</f>
        <v>89.88</v>
      </c>
    </row>
    <row r="125" customFormat="false" ht="23.85" hidden="false" customHeight="false" outlineLevel="0" collapsed="false">
      <c r="A125" s="20" t="n">
        <v>110</v>
      </c>
      <c r="B125" s="21" t="s">
        <v>85</v>
      </c>
      <c r="C125" s="22" t="s">
        <v>23</v>
      </c>
      <c r="D125" s="22" t="s">
        <v>135</v>
      </c>
      <c r="E125" s="22" t="s">
        <v>86</v>
      </c>
      <c r="F125" s="22"/>
      <c r="G125" s="23" t="n">
        <f aca="false">G126</f>
        <v>18100</v>
      </c>
      <c r="H125" s="23" t="n">
        <f aca="false">H126</f>
        <v>16267.68</v>
      </c>
      <c r="I125" s="23" t="n">
        <f aca="false">ROUND(H125*100/G125,2)</f>
        <v>89.88</v>
      </c>
    </row>
    <row r="126" customFormat="false" ht="23.85" hidden="false" customHeight="false" outlineLevel="0" collapsed="false">
      <c r="A126" s="20" t="n">
        <v>111</v>
      </c>
      <c r="B126" s="21" t="s">
        <v>114</v>
      </c>
      <c r="C126" s="22" t="s">
        <v>23</v>
      </c>
      <c r="D126" s="22" t="s">
        <v>135</v>
      </c>
      <c r="E126" s="22" t="s">
        <v>115</v>
      </c>
      <c r="F126" s="22"/>
      <c r="G126" s="23" t="n">
        <f aca="false">G127</f>
        <v>18100</v>
      </c>
      <c r="H126" s="23" t="n">
        <f aca="false">H127</f>
        <v>16267.68</v>
      </c>
      <c r="I126" s="23" t="n">
        <f aca="false">ROUND(H126*100/G126,2)</f>
        <v>89.88</v>
      </c>
    </row>
    <row r="127" customFormat="false" ht="57.45" hidden="false" customHeight="false" outlineLevel="0" collapsed="false">
      <c r="A127" s="20" t="n">
        <v>112</v>
      </c>
      <c r="B127" s="21" t="s">
        <v>136</v>
      </c>
      <c r="C127" s="22" t="s">
        <v>23</v>
      </c>
      <c r="D127" s="22" t="s">
        <v>135</v>
      </c>
      <c r="E127" s="22" t="s">
        <v>137</v>
      </c>
      <c r="F127" s="22"/>
      <c r="G127" s="23" t="n">
        <f aca="false">G128+G130</f>
        <v>18100</v>
      </c>
      <c r="H127" s="23" t="n">
        <f aca="false">H128+H130</f>
        <v>16267.68</v>
      </c>
      <c r="I127" s="23" t="n">
        <f aca="false">ROUND(H127*100/G127,2)</f>
        <v>89.88</v>
      </c>
    </row>
    <row r="128" customFormat="false" ht="23.85" hidden="false" customHeight="false" outlineLevel="0" collapsed="false">
      <c r="A128" s="20" t="n">
        <v>113</v>
      </c>
      <c r="B128" s="21" t="s">
        <v>42</v>
      </c>
      <c r="C128" s="22" t="s">
        <v>23</v>
      </c>
      <c r="D128" s="22" t="s">
        <v>135</v>
      </c>
      <c r="E128" s="22" t="s">
        <v>137</v>
      </c>
      <c r="F128" s="22" t="s">
        <v>43</v>
      </c>
      <c r="G128" s="23" t="n">
        <f aca="false">G129</f>
        <v>18000</v>
      </c>
      <c r="H128" s="23" t="n">
        <f aca="false">H129</f>
        <v>16267.68</v>
      </c>
      <c r="I128" s="23" t="n">
        <f aca="false">ROUND(H128*100/G128,2)</f>
        <v>90.38</v>
      </c>
    </row>
    <row r="129" customFormat="false" ht="35.05" hidden="false" customHeight="false" outlineLevel="0" collapsed="false">
      <c r="A129" s="20" t="n">
        <v>114</v>
      </c>
      <c r="B129" s="24" t="s">
        <v>44</v>
      </c>
      <c r="C129" s="25" t="s">
        <v>23</v>
      </c>
      <c r="D129" s="25" t="s">
        <v>135</v>
      </c>
      <c r="E129" s="25" t="s">
        <v>137</v>
      </c>
      <c r="F129" s="25" t="s">
        <v>45</v>
      </c>
      <c r="G129" s="26" t="n">
        <v>18000</v>
      </c>
      <c r="H129" s="29" t="n">
        <v>16267.68</v>
      </c>
      <c r="I129" s="27" t="n">
        <f aca="false">ROUND(H129*100/G129,2)</f>
        <v>90.38</v>
      </c>
    </row>
    <row r="130" customFormat="false" ht="12.8" hidden="false" customHeight="false" outlineLevel="0" collapsed="false">
      <c r="A130" s="20" t="n">
        <v>115</v>
      </c>
      <c r="B130" s="21" t="s">
        <v>46</v>
      </c>
      <c r="C130" s="22" t="s">
        <v>23</v>
      </c>
      <c r="D130" s="22" t="s">
        <v>135</v>
      </c>
      <c r="E130" s="22" t="s">
        <v>137</v>
      </c>
      <c r="F130" s="22" t="s">
        <v>47</v>
      </c>
      <c r="G130" s="23" t="n">
        <f aca="false">G131</f>
        <v>100</v>
      </c>
      <c r="H130" s="23" t="n">
        <f aca="false">H131</f>
        <v>0</v>
      </c>
      <c r="I130" s="23" t="n">
        <f aca="false">ROUND(H130*100/G130,2)</f>
        <v>0</v>
      </c>
    </row>
    <row r="131" customFormat="false" ht="12.8" hidden="false" customHeight="false" outlineLevel="0" collapsed="false">
      <c r="A131" s="20" t="n">
        <v>116</v>
      </c>
      <c r="B131" s="24" t="s">
        <v>48</v>
      </c>
      <c r="C131" s="25" t="s">
        <v>23</v>
      </c>
      <c r="D131" s="25" t="s">
        <v>135</v>
      </c>
      <c r="E131" s="25" t="s">
        <v>137</v>
      </c>
      <c r="F131" s="25" t="s">
        <v>49</v>
      </c>
      <c r="G131" s="26" t="n">
        <v>100</v>
      </c>
      <c r="H131" s="26" t="n">
        <v>0</v>
      </c>
      <c r="I131" s="27" t="n">
        <f aca="false">ROUND(H131*100/G131,2)</f>
        <v>0</v>
      </c>
    </row>
    <row r="132" customFormat="false" ht="12.8" hidden="false" customHeight="false" outlineLevel="0" collapsed="false">
      <c r="A132" s="20" t="n">
        <v>117</v>
      </c>
      <c r="B132" s="21" t="s">
        <v>138</v>
      </c>
      <c r="C132" s="22" t="s">
        <v>23</v>
      </c>
      <c r="D132" s="22" t="s">
        <v>139</v>
      </c>
      <c r="E132" s="22"/>
      <c r="F132" s="22"/>
      <c r="G132" s="23" t="n">
        <f aca="false">G133</f>
        <v>2500</v>
      </c>
      <c r="H132" s="23" t="n">
        <f aca="false">H133</f>
        <v>0</v>
      </c>
      <c r="I132" s="23" t="n">
        <f aca="false">ROUND(H132*100/G132,2)</f>
        <v>0</v>
      </c>
    </row>
    <row r="133" customFormat="false" ht="23.85" hidden="false" customHeight="false" outlineLevel="0" collapsed="false">
      <c r="A133" s="20" t="n">
        <v>118</v>
      </c>
      <c r="B133" s="21" t="s">
        <v>85</v>
      </c>
      <c r="C133" s="22" t="s">
        <v>23</v>
      </c>
      <c r="D133" s="22" t="s">
        <v>139</v>
      </c>
      <c r="E133" s="22" t="s">
        <v>86</v>
      </c>
      <c r="F133" s="22"/>
      <c r="G133" s="23" t="n">
        <f aca="false">G134</f>
        <v>2500</v>
      </c>
      <c r="H133" s="23" t="n">
        <f aca="false">H134</f>
        <v>0</v>
      </c>
      <c r="I133" s="23" t="n">
        <f aca="false">ROUND(H133*100/G133,2)</f>
        <v>0</v>
      </c>
    </row>
    <row r="134" customFormat="false" ht="23.85" hidden="false" customHeight="false" outlineLevel="0" collapsed="false">
      <c r="A134" s="20" t="n">
        <v>119</v>
      </c>
      <c r="B134" s="21" t="s">
        <v>114</v>
      </c>
      <c r="C134" s="22" t="s">
        <v>23</v>
      </c>
      <c r="D134" s="22" t="s">
        <v>139</v>
      </c>
      <c r="E134" s="22" t="s">
        <v>115</v>
      </c>
      <c r="F134" s="22"/>
      <c r="G134" s="23" t="n">
        <f aca="false">G135</f>
        <v>2500</v>
      </c>
      <c r="H134" s="23" t="n">
        <f aca="false">H135</f>
        <v>0</v>
      </c>
      <c r="I134" s="23" t="n">
        <f aca="false">ROUND(H134*100/G134,2)</f>
        <v>0</v>
      </c>
    </row>
    <row r="135" customFormat="false" ht="56.25" hidden="false" customHeight="true" outlineLevel="0" collapsed="false">
      <c r="A135" s="20" t="n">
        <v>120</v>
      </c>
      <c r="B135" s="21" t="s">
        <v>140</v>
      </c>
      <c r="C135" s="22" t="s">
        <v>23</v>
      </c>
      <c r="D135" s="22" t="s">
        <v>139</v>
      </c>
      <c r="E135" s="22" t="s">
        <v>141</v>
      </c>
      <c r="F135" s="22"/>
      <c r="G135" s="23" t="n">
        <f aca="false">G136</f>
        <v>2500</v>
      </c>
      <c r="H135" s="23" t="n">
        <f aca="false">H136</f>
        <v>0</v>
      </c>
      <c r="I135" s="23" t="n">
        <f aca="false">ROUND(H135*100/G135,2)</f>
        <v>0</v>
      </c>
    </row>
    <row r="136" customFormat="false" ht="23.85" hidden="false" customHeight="false" outlineLevel="0" collapsed="false">
      <c r="A136" s="20" t="n">
        <v>121</v>
      </c>
      <c r="B136" s="21" t="s">
        <v>42</v>
      </c>
      <c r="C136" s="22" t="s">
        <v>23</v>
      </c>
      <c r="D136" s="22" t="s">
        <v>139</v>
      </c>
      <c r="E136" s="22" t="s">
        <v>141</v>
      </c>
      <c r="F136" s="22" t="s">
        <v>43</v>
      </c>
      <c r="G136" s="23" t="n">
        <f aca="false">G137</f>
        <v>2500</v>
      </c>
      <c r="H136" s="23" t="n">
        <f aca="false">H137</f>
        <v>0</v>
      </c>
      <c r="I136" s="23" t="n">
        <f aca="false">ROUND(H136*100/G136,2)</f>
        <v>0</v>
      </c>
    </row>
    <row r="137" customFormat="false" ht="35.05" hidden="false" customHeight="false" outlineLevel="0" collapsed="false">
      <c r="A137" s="20" t="n">
        <v>122</v>
      </c>
      <c r="B137" s="24" t="s">
        <v>44</v>
      </c>
      <c r="C137" s="25" t="s">
        <v>23</v>
      </c>
      <c r="D137" s="25" t="s">
        <v>139</v>
      </c>
      <c r="E137" s="25" t="s">
        <v>141</v>
      </c>
      <c r="F137" s="25" t="s">
        <v>45</v>
      </c>
      <c r="G137" s="26" t="n">
        <v>2500</v>
      </c>
      <c r="H137" s="26" t="n">
        <v>0</v>
      </c>
      <c r="I137" s="27" t="n">
        <f aca="false">ROUND(H137*100/G137,2)</f>
        <v>0</v>
      </c>
    </row>
    <row r="138" customFormat="false" ht="12.8" hidden="false" customHeight="false" outlineLevel="0" collapsed="false">
      <c r="A138" s="20" t="n">
        <v>123</v>
      </c>
      <c r="B138" s="21" t="s">
        <v>142</v>
      </c>
      <c r="C138" s="22" t="s">
        <v>23</v>
      </c>
      <c r="D138" s="22" t="s">
        <v>143</v>
      </c>
      <c r="E138" s="22"/>
      <c r="F138" s="22"/>
      <c r="G138" s="23" t="n">
        <f aca="false">G139</f>
        <v>8947435.25</v>
      </c>
      <c r="H138" s="23" t="n">
        <f aca="false">H139</f>
        <v>7746686.6</v>
      </c>
      <c r="I138" s="23" t="n">
        <f aca="false">ROUND(H138*100/G138,2)</f>
        <v>86.58</v>
      </c>
    </row>
    <row r="139" customFormat="false" ht="23.85" hidden="false" customHeight="false" outlineLevel="0" collapsed="false">
      <c r="A139" s="20" t="n">
        <v>124</v>
      </c>
      <c r="B139" s="21" t="s">
        <v>85</v>
      </c>
      <c r="C139" s="22" t="s">
        <v>23</v>
      </c>
      <c r="D139" s="22" t="s">
        <v>143</v>
      </c>
      <c r="E139" s="22" t="s">
        <v>86</v>
      </c>
      <c r="F139" s="22"/>
      <c r="G139" s="23" t="n">
        <f aca="false">G140</f>
        <v>8947435.25</v>
      </c>
      <c r="H139" s="23" t="n">
        <f aca="false">H140</f>
        <v>7746686.6</v>
      </c>
      <c r="I139" s="23" t="n">
        <f aca="false">ROUND(H139*100/G139,2)</f>
        <v>86.58</v>
      </c>
    </row>
    <row r="140" customFormat="false" ht="23.85" hidden="false" customHeight="false" outlineLevel="0" collapsed="false">
      <c r="A140" s="20" t="n">
        <v>125</v>
      </c>
      <c r="B140" s="21" t="s">
        <v>114</v>
      </c>
      <c r="C140" s="22" t="s">
        <v>23</v>
      </c>
      <c r="D140" s="22" t="s">
        <v>143</v>
      </c>
      <c r="E140" s="22" t="s">
        <v>115</v>
      </c>
      <c r="F140" s="22"/>
      <c r="G140" s="23" t="n">
        <f aca="false">G144+G149+G154+G141+G159</f>
        <v>8947435.25</v>
      </c>
      <c r="H140" s="23" t="n">
        <f aca="false">H144+H149+H154+H141+H159</f>
        <v>7746686.6</v>
      </c>
      <c r="I140" s="23" t="n">
        <f aca="false">ROUND(H140*100/G140,2)</f>
        <v>86.58</v>
      </c>
    </row>
    <row r="141" customFormat="false" ht="68.65" hidden="false" customHeight="false" outlineLevel="0" collapsed="false">
      <c r="A141" s="20" t="n">
        <v>126</v>
      </c>
      <c r="B141" s="24" t="s">
        <v>50</v>
      </c>
      <c r="C141" s="22" t="s">
        <v>23</v>
      </c>
      <c r="D141" s="22" t="s">
        <v>143</v>
      </c>
      <c r="E141" s="22" t="s">
        <v>144</v>
      </c>
      <c r="F141" s="22"/>
      <c r="G141" s="23" t="n">
        <f aca="false">G142</f>
        <v>715604</v>
      </c>
      <c r="H141" s="23" t="n">
        <f aca="false">H142</f>
        <v>682464.89</v>
      </c>
      <c r="I141" s="23" t="n">
        <f aca="false">ROUND(H141*100/G141,2)</f>
        <v>95.37</v>
      </c>
    </row>
    <row r="142" customFormat="false" ht="57.45" hidden="false" customHeight="false" outlineLevel="0" collapsed="false">
      <c r="A142" s="20" t="n">
        <v>127</v>
      </c>
      <c r="B142" s="21" t="s">
        <v>34</v>
      </c>
      <c r="C142" s="22" t="s">
        <v>23</v>
      </c>
      <c r="D142" s="22" t="s">
        <v>143</v>
      </c>
      <c r="E142" s="22" t="s">
        <v>144</v>
      </c>
      <c r="F142" s="22" t="s">
        <v>35</v>
      </c>
      <c r="G142" s="23" t="n">
        <f aca="false">G143</f>
        <v>715604</v>
      </c>
      <c r="H142" s="23" t="n">
        <f aca="false">H143</f>
        <v>682464.89</v>
      </c>
      <c r="I142" s="23" t="n">
        <f aca="false">ROUND(H142*100/G142,2)</f>
        <v>95.37</v>
      </c>
    </row>
    <row r="143" customFormat="false" ht="23.85" hidden="false" customHeight="false" outlineLevel="0" collapsed="false">
      <c r="A143" s="20" t="n">
        <v>128</v>
      </c>
      <c r="B143" s="24" t="s">
        <v>145</v>
      </c>
      <c r="C143" s="22" t="s">
        <v>23</v>
      </c>
      <c r="D143" s="22" t="s">
        <v>143</v>
      </c>
      <c r="E143" s="22" t="s">
        <v>144</v>
      </c>
      <c r="F143" s="25" t="s">
        <v>146</v>
      </c>
      <c r="G143" s="27" t="n">
        <v>715604</v>
      </c>
      <c r="H143" s="31" t="n">
        <v>682464.89</v>
      </c>
      <c r="I143" s="27" t="n">
        <f aca="false">ROUND(H143*100/G143,2)</f>
        <v>95.37</v>
      </c>
    </row>
    <row r="144" customFormat="false" ht="46.25" hidden="false" customHeight="false" outlineLevel="0" collapsed="false">
      <c r="A144" s="20" t="n">
        <v>129</v>
      </c>
      <c r="B144" s="21" t="s">
        <v>147</v>
      </c>
      <c r="C144" s="22" t="s">
        <v>23</v>
      </c>
      <c r="D144" s="22" t="s">
        <v>143</v>
      </c>
      <c r="E144" s="22" t="s">
        <v>148</v>
      </c>
      <c r="F144" s="22"/>
      <c r="G144" s="23" t="n">
        <f aca="false">G145+G147</f>
        <v>5317722</v>
      </c>
      <c r="H144" s="23" t="n">
        <f aca="false">H145+H147</f>
        <v>4499845.64</v>
      </c>
      <c r="I144" s="23" t="n">
        <f aca="false">ROUND(H144*100/G144,2)</f>
        <v>84.62</v>
      </c>
    </row>
    <row r="145" customFormat="false" ht="57.45" hidden="false" customHeight="false" outlineLevel="0" collapsed="false">
      <c r="A145" s="20" t="n">
        <v>130</v>
      </c>
      <c r="B145" s="21" t="s">
        <v>34</v>
      </c>
      <c r="C145" s="22" t="s">
        <v>23</v>
      </c>
      <c r="D145" s="22" t="s">
        <v>143</v>
      </c>
      <c r="E145" s="22" t="s">
        <v>148</v>
      </c>
      <c r="F145" s="22" t="s">
        <v>35</v>
      </c>
      <c r="G145" s="23" t="n">
        <f aca="false">G146</f>
        <v>3204722</v>
      </c>
      <c r="H145" s="23" t="n">
        <f aca="false">H146</f>
        <v>2614511.87</v>
      </c>
      <c r="I145" s="23" t="n">
        <f aca="false">ROUND(H145*100/G145,2)</f>
        <v>81.58</v>
      </c>
    </row>
    <row r="146" customFormat="false" ht="23.85" hidden="false" customHeight="false" outlineLevel="0" collapsed="false">
      <c r="A146" s="20" t="n">
        <v>131</v>
      </c>
      <c r="B146" s="24" t="s">
        <v>145</v>
      </c>
      <c r="C146" s="25" t="s">
        <v>23</v>
      </c>
      <c r="D146" s="25" t="s">
        <v>143</v>
      </c>
      <c r="E146" s="25" t="s">
        <v>148</v>
      </c>
      <c r="F146" s="25" t="s">
        <v>146</v>
      </c>
      <c r="G146" s="26" t="n">
        <v>3204722</v>
      </c>
      <c r="H146" s="29" t="n">
        <v>2614511.87</v>
      </c>
      <c r="I146" s="27" t="n">
        <f aca="false">ROUND(H146*100/G146,2)</f>
        <v>81.58</v>
      </c>
    </row>
    <row r="147" customFormat="false" ht="23.85" hidden="false" customHeight="false" outlineLevel="0" collapsed="false">
      <c r="A147" s="20" t="n">
        <v>132</v>
      </c>
      <c r="B147" s="21" t="s">
        <v>42</v>
      </c>
      <c r="C147" s="22" t="s">
        <v>23</v>
      </c>
      <c r="D147" s="22" t="s">
        <v>143</v>
      </c>
      <c r="E147" s="22" t="s">
        <v>148</v>
      </c>
      <c r="F147" s="22" t="s">
        <v>43</v>
      </c>
      <c r="G147" s="23" t="n">
        <f aca="false">G148</f>
        <v>2113000</v>
      </c>
      <c r="H147" s="23" t="n">
        <f aca="false">H148</f>
        <v>1885333.77</v>
      </c>
      <c r="I147" s="23" t="n">
        <f aca="false">ROUND(H147*100/G147,2)</f>
        <v>89.23</v>
      </c>
    </row>
    <row r="148" customFormat="false" ht="35.05" hidden="false" customHeight="false" outlineLevel="0" collapsed="false">
      <c r="A148" s="20" t="n">
        <v>133</v>
      </c>
      <c r="B148" s="24" t="s">
        <v>44</v>
      </c>
      <c r="C148" s="25" t="s">
        <v>23</v>
      </c>
      <c r="D148" s="25" t="s">
        <v>143</v>
      </c>
      <c r="E148" s="25" t="s">
        <v>148</v>
      </c>
      <c r="F148" s="25" t="s">
        <v>45</v>
      </c>
      <c r="G148" s="26" t="n">
        <v>2113000</v>
      </c>
      <c r="H148" s="29" t="n">
        <v>1885333.77</v>
      </c>
      <c r="I148" s="27" t="n">
        <f aca="false">ROUND(H148*100/G148,2)</f>
        <v>89.23</v>
      </c>
    </row>
    <row r="149" customFormat="false" ht="57.45" hidden="false" customHeight="false" outlineLevel="0" collapsed="false">
      <c r="A149" s="20" t="n">
        <v>134</v>
      </c>
      <c r="B149" s="21" t="s">
        <v>149</v>
      </c>
      <c r="C149" s="22" t="s">
        <v>23</v>
      </c>
      <c r="D149" s="22" t="s">
        <v>143</v>
      </c>
      <c r="E149" s="22" t="s">
        <v>150</v>
      </c>
      <c r="F149" s="22"/>
      <c r="G149" s="23" t="n">
        <f aca="false">G150+G152</f>
        <v>1778209.25</v>
      </c>
      <c r="H149" s="23" t="n">
        <f aca="false">H150+H152</f>
        <v>1445181.1</v>
      </c>
      <c r="I149" s="23" t="n">
        <f aca="false">ROUND(H149*100/G149,2)</f>
        <v>81.27</v>
      </c>
    </row>
    <row r="150" customFormat="false" ht="23.85" hidden="false" customHeight="false" outlineLevel="0" collapsed="false">
      <c r="A150" s="20" t="n">
        <v>135</v>
      </c>
      <c r="B150" s="21" t="s">
        <v>42</v>
      </c>
      <c r="C150" s="22" t="s">
        <v>23</v>
      </c>
      <c r="D150" s="22" t="s">
        <v>143</v>
      </c>
      <c r="E150" s="22" t="s">
        <v>150</v>
      </c>
      <c r="F150" s="22" t="s">
        <v>43</v>
      </c>
      <c r="G150" s="23" t="n">
        <f aca="false">G151</f>
        <v>1728209.25</v>
      </c>
      <c r="H150" s="23" t="n">
        <f aca="false">H151</f>
        <v>1445181.1</v>
      </c>
      <c r="I150" s="23" t="n">
        <f aca="false">ROUND(H150*100/G150,2)</f>
        <v>83.62</v>
      </c>
    </row>
    <row r="151" customFormat="false" ht="35.05" hidden="false" customHeight="false" outlineLevel="0" collapsed="false">
      <c r="A151" s="20" t="n">
        <v>136</v>
      </c>
      <c r="B151" s="24" t="s">
        <v>44</v>
      </c>
      <c r="C151" s="25" t="s">
        <v>23</v>
      </c>
      <c r="D151" s="25" t="s">
        <v>143</v>
      </c>
      <c r="E151" s="25" t="s">
        <v>150</v>
      </c>
      <c r="F151" s="25" t="s">
        <v>45</v>
      </c>
      <c r="G151" s="26" t="n">
        <v>1728209.25</v>
      </c>
      <c r="H151" s="29" t="n">
        <v>1445181.1</v>
      </c>
      <c r="I151" s="27" t="n">
        <f aca="false">ROUND(H151*100/G151,2)</f>
        <v>83.62</v>
      </c>
    </row>
    <row r="152" customFormat="false" ht="12.8" hidden="false" customHeight="false" outlineLevel="0" collapsed="false">
      <c r="A152" s="20" t="n">
        <v>137</v>
      </c>
      <c r="B152" s="21" t="s">
        <v>46</v>
      </c>
      <c r="C152" s="22" t="s">
        <v>23</v>
      </c>
      <c r="D152" s="22" t="s">
        <v>143</v>
      </c>
      <c r="E152" s="22" t="s">
        <v>150</v>
      </c>
      <c r="F152" s="22" t="s">
        <v>47</v>
      </c>
      <c r="G152" s="23" t="n">
        <f aca="false">G153</f>
        <v>50000</v>
      </c>
      <c r="H152" s="23" t="n">
        <f aca="false">H153</f>
        <v>0</v>
      </c>
      <c r="I152" s="23" t="n">
        <f aca="false">ROUND(H152*100/G152,2)</f>
        <v>0</v>
      </c>
    </row>
    <row r="153" customFormat="false" ht="12.8" hidden="false" customHeight="false" outlineLevel="0" collapsed="false">
      <c r="A153" s="20" t="n">
        <v>138</v>
      </c>
      <c r="B153" s="24" t="s">
        <v>48</v>
      </c>
      <c r="C153" s="25" t="s">
        <v>23</v>
      </c>
      <c r="D153" s="25" t="s">
        <v>143</v>
      </c>
      <c r="E153" s="25" t="s">
        <v>150</v>
      </c>
      <c r="F153" s="25" t="s">
        <v>49</v>
      </c>
      <c r="G153" s="26" t="n">
        <v>50000</v>
      </c>
      <c r="H153" s="26" t="n">
        <v>0</v>
      </c>
      <c r="I153" s="27" t="n">
        <f aca="false">ROUND(H153*100/G153,2)</f>
        <v>0</v>
      </c>
    </row>
    <row r="154" customFormat="false" ht="57.45" hidden="false" customHeight="false" outlineLevel="0" collapsed="false">
      <c r="A154" s="20" t="n">
        <v>139</v>
      </c>
      <c r="B154" s="21" t="s">
        <v>151</v>
      </c>
      <c r="C154" s="22" t="s">
        <v>23</v>
      </c>
      <c r="D154" s="22" t="s">
        <v>143</v>
      </c>
      <c r="E154" s="22" t="s">
        <v>152</v>
      </c>
      <c r="F154" s="22"/>
      <c r="G154" s="23" t="n">
        <f aca="false">G155+G157</f>
        <v>1035900</v>
      </c>
      <c r="H154" s="23" t="n">
        <f aca="false">H155+H157</f>
        <v>1019198.97</v>
      </c>
      <c r="I154" s="23" t="n">
        <f aca="false">ROUND(H154*100/G154,2)</f>
        <v>98.39</v>
      </c>
    </row>
    <row r="155" customFormat="false" ht="23.85" hidden="false" customHeight="false" outlineLevel="0" collapsed="false">
      <c r="A155" s="20" t="n">
        <v>140</v>
      </c>
      <c r="B155" s="21" t="s">
        <v>42</v>
      </c>
      <c r="C155" s="22" t="s">
        <v>23</v>
      </c>
      <c r="D155" s="22" t="s">
        <v>143</v>
      </c>
      <c r="E155" s="22" t="s">
        <v>152</v>
      </c>
      <c r="F155" s="22" t="s">
        <v>43</v>
      </c>
      <c r="G155" s="23" t="n">
        <f aca="false">G156</f>
        <v>1025900</v>
      </c>
      <c r="H155" s="23" t="n">
        <f aca="false">H156</f>
        <v>1017784.53</v>
      </c>
      <c r="I155" s="23" t="n">
        <f aca="false">ROUND(H155*100/G155,2)</f>
        <v>99.21</v>
      </c>
    </row>
    <row r="156" customFormat="false" ht="35.05" hidden="false" customHeight="false" outlineLevel="0" collapsed="false">
      <c r="A156" s="20" t="n">
        <v>141</v>
      </c>
      <c r="B156" s="24" t="s">
        <v>44</v>
      </c>
      <c r="C156" s="25" t="s">
        <v>23</v>
      </c>
      <c r="D156" s="25" t="s">
        <v>143</v>
      </c>
      <c r="E156" s="25" t="s">
        <v>152</v>
      </c>
      <c r="F156" s="25" t="s">
        <v>45</v>
      </c>
      <c r="G156" s="26" t="n">
        <v>1025900</v>
      </c>
      <c r="H156" s="29" t="n">
        <v>1017784.53</v>
      </c>
      <c r="I156" s="27" t="n">
        <f aca="false">ROUND(H156*100/G156,2)</f>
        <v>99.21</v>
      </c>
    </row>
    <row r="157" customFormat="false" ht="12.8" hidden="false" customHeight="false" outlineLevel="0" collapsed="false">
      <c r="A157" s="20" t="n">
        <v>142</v>
      </c>
      <c r="B157" s="21" t="s">
        <v>46</v>
      </c>
      <c r="C157" s="22" t="s">
        <v>23</v>
      </c>
      <c r="D157" s="22" t="s">
        <v>143</v>
      </c>
      <c r="E157" s="22" t="s">
        <v>152</v>
      </c>
      <c r="F157" s="22" t="s">
        <v>47</v>
      </c>
      <c r="G157" s="23" t="n">
        <f aca="false">G158</f>
        <v>10000</v>
      </c>
      <c r="H157" s="23" t="n">
        <f aca="false">H158</f>
        <v>1414.44</v>
      </c>
      <c r="I157" s="23" t="n">
        <f aca="false">ROUND(H157*100/G157,2)</f>
        <v>14.14</v>
      </c>
    </row>
    <row r="158" customFormat="false" ht="12.8" hidden="false" customHeight="false" outlineLevel="0" collapsed="false">
      <c r="A158" s="20" t="n">
        <v>143</v>
      </c>
      <c r="B158" s="24" t="s">
        <v>48</v>
      </c>
      <c r="C158" s="25" t="s">
        <v>23</v>
      </c>
      <c r="D158" s="25" t="s">
        <v>143</v>
      </c>
      <c r="E158" s="25" t="s">
        <v>152</v>
      </c>
      <c r="F158" s="25" t="s">
        <v>49</v>
      </c>
      <c r="G158" s="26" t="n">
        <v>10000</v>
      </c>
      <c r="H158" s="29" t="n">
        <v>1414.44</v>
      </c>
      <c r="I158" s="27" t="n">
        <f aca="false">ROUND(H158*100/G158,2)</f>
        <v>14.14</v>
      </c>
    </row>
    <row r="159" customFormat="false" ht="46.25" hidden="false" customHeight="false" outlineLevel="0" collapsed="false">
      <c r="A159" s="20" t="n">
        <v>144</v>
      </c>
      <c r="B159" s="24" t="s">
        <v>153</v>
      </c>
      <c r="C159" s="25" t="s">
        <v>23</v>
      </c>
      <c r="D159" s="25" t="s">
        <v>143</v>
      </c>
      <c r="E159" s="25" t="s">
        <v>154</v>
      </c>
      <c r="F159" s="25"/>
      <c r="G159" s="32" t="n">
        <f aca="false">G160</f>
        <v>100000</v>
      </c>
      <c r="H159" s="32" t="n">
        <f aca="false">H160</f>
        <v>99996</v>
      </c>
      <c r="I159" s="27" t="n">
        <f aca="false">ROUND(H159*100/G159,2)</f>
        <v>100</v>
      </c>
    </row>
    <row r="160" customFormat="false" ht="23.85" hidden="false" customHeight="false" outlineLevel="0" collapsed="false">
      <c r="A160" s="20" t="n">
        <v>145</v>
      </c>
      <c r="B160" s="21" t="s">
        <v>42</v>
      </c>
      <c r="C160" s="25" t="s">
        <v>23</v>
      </c>
      <c r="D160" s="25" t="s">
        <v>143</v>
      </c>
      <c r="E160" s="25" t="s">
        <v>154</v>
      </c>
      <c r="F160" s="22" t="s">
        <v>43</v>
      </c>
      <c r="G160" s="32" t="n">
        <f aca="false">G161</f>
        <v>100000</v>
      </c>
      <c r="H160" s="32" t="n">
        <f aca="false">H161</f>
        <v>99996</v>
      </c>
      <c r="I160" s="27" t="n">
        <f aca="false">ROUND(H160*100/G160,2)</f>
        <v>100</v>
      </c>
    </row>
    <row r="161" customFormat="false" ht="35.05" hidden="false" customHeight="false" outlineLevel="0" collapsed="false">
      <c r="A161" s="20" t="n">
        <v>146</v>
      </c>
      <c r="B161" s="24" t="s">
        <v>44</v>
      </c>
      <c r="C161" s="25" t="s">
        <v>23</v>
      </c>
      <c r="D161" s="25" t="s">
        <v>143</v>
      </c>
      <c r="E161" s="25" t="s">
        <v>154</v>
      </c>
      <c r="F161" s="25" t="s">
        <v>45</v>
      </c>
      <c r="G161" s="26" t="n">
        <v>100000</v>
      </c>
      <c r="H161" s="29" t="n">
        <v>99996</v>
      </c>
      <c r="I161" s="27" t="n">
        <f aca="false">ROUND(H161*100/G161,2)</f>
        <v>100</v>
      </c>
    </row>
    <row r="162" customFormat="false" ht="12.8" hidden="false" customHeight="false" outlineLevel="0" collapsed="false">
      <c r="A162" s="20" t="n">
        <v>147</v>
      </c>
      <c r="B162" s="24" t="s">
        <v>155</v>
      </c>
      <c r="C162" s="25" t="s">
        <v>23</v>
      </c>
      <c r="D162" s="25" t="s">
        <v>156</v>
      </c>
      <c r="E162" s="25"/>
      <c r="F162" s="25"/>
      <c r="G162" s="32" t="n">
        <f aca="false">G163</f>
        <v>202282</v>
      </c>
      <c r="H162" s="32" t="n">
        <f aca="false">H163</f>
        <v>202282</v>
      </c>
      <c r="I162" s="27" t="n">
        <f aca="false">ROUND(H162*100/G162,2)</f>
        <v>100</v>
      </c>
    </row>
    <row r="163" customFormat="false" ht="23.85" hidden="false" customHeight="false" outlineLevel="0" collapsed="false">
      <c r="A163" s="20" t="n">
        <v>148</v>
      </c>
      <c r="B163" s="24" t="s">
        <v>157</v>
      </c>
      <c r="C163" s="25" t="s">
        <v>23</v>
      </c>
      <c r="D163" s="25" t="s">
        <v>158</v>
      </c>
      <c r="E163" s="25"/>
      <c r="F163" s="25"/>
      <c r="G163" s="32" t="n">
        <f aca="false">G164</f>
        <v>202282</v>
      </c>
      <c r="H163" s="32" t="n">
        <f aca="false">H164</f>
        <v>202282</v>
      </c>
      <c r="I163" s="27" t="n">
        <f aca="false">ROUND(H163*100/G163,2)</f>
        <v>100</v>
      </c>
    </row>
    <row r="164" customFormat="false" ht="35.05" hidden="false" customHeight="false" outlineLevel="0" collapsed="false">
      <c r="A164" s="20" t="n">
        <v>149</v>
      </c>
      <c r="B164" s="24" t="s">
        <v>159</v>
      </c>
      <c r="C164" s="25" t="s">
        <v>23</v>
      </c>
      <c r="D164" s="25" t="s">
        <v>158</v>
      </c>
      <c r="E164" s="25" t="s">
        <v>160</v>
      </c>
      <c r="F164" s="25"/>
      <c r="G164" s="32" t="n">
        <f aca="false">G165</f>
        <v>202282</v>
      </c>
      <c r="H164" s="32" t="n">
        <f aca="false">H165</f>
        <v>202282</v>
      </c>
      <c r="I164" s="27" t="n">
        <f aca="false">ROUND(H164*100/G164,2)</f>
        <v>100</v>
      </c>
    </row>
    <row r="165" customFormat="false" ht="57.45" hidden="false" customHeight="false" outlineLevel="0" collapsed="false">
      <c r="A165" s="20" t="n">
        <v>150</v>
      </c>
      <c r="B165" s="24" t="s">
        <v>161</v>
      </c>
      <c r="C165" s="25" t="s">
        <v>23</v>
      </c>
      <c r="D165" s="25" t="s">
        <v>158</v>
      </c>
      <c r="E165" s="25" t="s">
        <v>162</v>
      </c>
      <c r="F165" s="25"/>
      <c r="G165" s="32" t="n">
        <f aca="false">G166</f>
        <v>202282</v>
      </c>
      <c r="H165" s="32" t="n">
        <f aca="false">H166</f>
        <v>202282</v>
      </c>
      <c r="I165" s="27" t="n">
        <f aca="false">ROUND(H165*100/G165,2)</f>
        <v>100</v>
      </c>
    </row>
    <row r="166" customFormat="false" ht="23.85" hidden="false" customHeight="false" outlineLevel="0" collapsed="false">
      <c r="A166" s="20" t="n">
        <v>151</v>
      </c>
      <c r="B166" s="21" t="s">
        <v>42</v>
      </c>
      <c r="C166" s="25" t="s">
        <v>23</v>
      </c>
      <c r="D166" s="25" t="s">
        <v>158</v>
      </c>
      <c r="E166" s="25" t="s">
        <v>162</v>
      </c>
      <c r="F166" s="25" t="s">
        <v>43</v>
      </c>
      <c r="G166" s="32" t="n">
        <f aca="false">G167</f>
        <v>202282</v>
      </c>
      <c r="H166" s="32" t="n">
        <f aca="false">H167</f>
        <v>202282</v>
      </c>
      <c r="I166" s="27" t="n">
        <f aca="false">ROUND(H166*100/G166,2)</f>
        <v>100</v>
      </c>
    </row>
    <row r="167" customFormat="false" ht="35.05" hidden="false" customHeight="false" outlineLevel="0" collapsed="false">
      <c r="A167" s="20" t="n">
        <v>152</v>
      </c>
      <c r="B167" s="24" t="s">
        <v>44</v>
      </c>
      <c r="C167" s="25" t="s">
        <v>23</v>
      </c>
      <c r="D167" s="25" t="s">
        <v>158</v>
      </c>
      <c r="E167" s="25" t="s">
        <v>162</v>
      </c>
      <c r="F167" s="25" t="s">
        <v>45</v>
      </c>
      <c r="G167" s="26" t="n">
        <v>202282</v>
      </c>
      <c r="H167" s="26" t="n">
        <v>202282</v>
      </c>
      <c r="I167" s="27" t="n">
        <f aca="false">ROUND(H167*100/G167,2)</f>
        <v>100</v>
      </c>
    </row>
    <row r="168" customFormat="false" ht="12.8" hidden="false" customHeight="false" outlineLevel="0" collapsed="false">
      <c r="A168" s="20" t="n">
        <v>153</v>
      </c>
      <c r="B168" s="21" t="s">
        <v>163</v>
      </c>
      <c r="C168" s="22" t="s">
        <v>23</v>
      </c>
      <c r="D168" s="22" t="s">
        <v>164</v>
      </c>
      <c r="E168" s="22"/>
      <c r="F168" s="22"/>
      <c r="G168" s="23" t="n">
        <f aca="false">G169</f>
        <v>38439</v>
      </c>
      <c r="H168" s="23" t="n">
        <f aca="false">H169</f>
        <v>35031.88</v>
      </c>
      <c r="I168" s="23" t="n">
        <f aca="false">ROUND(H168*100/G168,2)</f>
        <v>91.14</v>
      </c>
    </row>
    <row r="169" customFormat="false" ht="12.8" hidden="false" customHeight="false" outlineLevel="0" collapsed="false">
      <c r="A169" s="20" t="n">
        <v>154</v>
      </c>
      <c r="B169" s="21" t="s">
        <v>165</v>
      </c>
      <c r="C169" s="22" t="s">
        <v>23</v>
      </c>
      <c r="D169" s="22" t="s">
        <v>166</v>
      </c>
      <c r="E169" s="22"/>
      <c r="F169" s="22"/>
      <c r="G169" s="23" t="n">
        <f aca="false">G170</f>
        <v>38439</v>
      </c>
      <c r="H169" s="23" t="n">
        <f aca="false">H170</f>
        <v>35031.88</v>
      </c>
      <c r="I169" s="23" t="n">
        <f aca="false">ROUND(H169*100/G169,2)</f>
        <v>91.14</v>
      </c>
    </row>
    <row r="170" customFormat="false" ht="23.85" hidden="false" customHeight="false" outlineLevel="0" collapsed="false">
      <c r="A170" s="20" t="n">
        <v>155</v>
      </c>
      <c r="B170" s="21" t="s">
        <v>85</v>
      </c>
      <c r="C170" s="22" t="s">
        <v>23</v>
      </c>
      <c r="D170" s="22" t="s">
        <v>166</v>
      </c>
      <c r="E170" s="22" t="s">
        <v>86</v>
      </c>
      <c r="F170" s="22"/>
      <c r="G170" s="23" t="n">
        <f aca="false">G171</f>
        <v>38439</v>
      </c>
      <c r="H170" s="23" t="n">
        <f aca="false">H171</f>
        <v>35031.88</v>
      </c>
      <c r="I170" s="23" t="n">
        <f aca="false">ROUND(H170*100/G170,2)</f>
        <v>91.14</v>
      </c>
    </row>
    <row r="171" customFormat="false" ht="23.85" hidden="false" customHeight="false" outlineLevel="0" collapsed="false">
      <c r="A171" s="20" t="n">
        <v>156</v>
      </c>
      <c r="B171" s="21" t="s">
        <v>167</v>
      </c>
      <c r="C171" s="22" t="s">
        <v>23</v>
      </c>
      <c r="D171" s="22" t="s">
        <v>166</v>
      </c>
      <c r="E171" s="22" t="s">
        <v>168</v>
      </c>
      <c r="F171" s="22"/>
      <c r="G171" s="23" t="n">
        <f aca="false">G172+G175</f>
        <v>38439</v>
      </c>
      <c r="H171" s="23" t="n">
        <f aca="false">H172+H175</f>
        <v>35031.88</v>
      </c>
      <c r="I171" s="23" t="n">
        <f aca="false">ROUND(H171*100/G171,2)</f>
        <v>91.14</v>
      </c>
    </row>
    <row r="172" customFormat="false" ht="68.65" hidden="true" customHeight="false" outlineLevel="0" collapsed="false">
      <c r="A172" s="20" t="n">
        <v>140</v>
      </c>
      <c r="B172" s="21" t="s">
        <v>169</v>
      </c>
      <c r="C172" s="22" t="s">
        <v>23</v>
      </c>
      <c r="D172" s="22" t="s">
        <v>166</v>
      </c>
      <c r="E172" s="22" t="s">
        <v>170</v>
      </c>
      <c r="F172" s="22"/>
      <c r="G172" s="23" t="n">
        <f aca="false">G173</f>
        <v>0</v>
      </c>
      <c r="H172" s="23" t="n">
        <f aca="false">H173</f>
        <v>0</v>
      </c>
      <c r="I172" s="23" t="e">
        <f aca="false">ROUND(H172*100/G172,2)</f>
        <v>#DIV/0!</v>
      </c>
    </row>
    <row r="173" customFormat="false" ht="23.85" hidden="true" customHeight="false" outlineLevel="0" collapsed="false">
      <c r="A173" s="20" t="n">
        <v>141</v>
      </c>
      <c r="B173" s="21" t="s">
        <v>42</v>
      </c>
      <c r="C173" s="22" t="s">
        <v>23</v>
      </c>
      <c r="D173" s="22" t="s">
        <v>166</v>
      </c>
      <c r="E173" s="22" t="s">
        <v>170</v>
      </c>
      <c r="F173" s="22" t="s">
        <v>43</v>
      </c>
      <c r="G173" s="23" t="n">
        <f aca="false">G174</f>
        <v>0</v>
      </c>
      <c r="H173" s="23" t="n">
        <f aca="false">H174</f>
        <v>0</v>
      </c>
      <c r="I173" s="23" t="e">
        <f aca="false">ROUND(H173*100/G173,2)</f>
        <v>#DIV/0!</v>
      </c>
    </row>
    <row r="174" customFormat="false" ht="35.05" hidden="true" customHeight="false" outlineLevel="0" collapsed="false">
      <c r="A174" s="20" t="n">
        <v>142</v>
      </c>
      <c r="B174" s="24" t="s">
        <v>44</v>
      </c>
      <c r="C174" s="25" t="s">
        <v>23</v>
      </c>
      <c r="D174" s="25" t="s">
        <v>166</v>
      </c>
      <c r="E174" s="25" t="s">
        <v>170</v>
      </c>
      <c r="F174" s="25" t="s">
        <v>45</v>
      </c>
      <c r="G174" s="28" t="n">
        <v>0</v>
      </c>
      <c r="H174" s="28" t="n">
        <v>0</v>
      </c>
      <c r="I174" s="23" t="e">
        <f aca="false">ROUND(H174*100/G174,2)</f>
        <v>#DIV/0!</v>
      </c>
    </row>
    <row r="175" customFormat="false" ht="57.45" hidden="false" customHeight="false" outlineLevel="0" collapsed="false">
      <c r="A175" s="20" t="n">
        <v>157</v>
      </c>
      <c r="B175" s="21" t="s">
        <v>171</v>
      </c>
      <c r="C175" s="22" t="s">
        <v>23</v>
      </c>
      <c r="D175" s="22" t="s">
        <v>166</v>
      </c>
      <c r="E175" s="22" t="s">
        <v>172</v>
      </c>
      <c r="F175" s="22"/>
      <c r="G175" s="23" t="n">
        <f aca="false">G176+G178</f>
        <v>38439</v>
      </c>
      <c r="H175" s="23" t="n">
        <f aca="false">H176+H178</f>
        <v>35031.88</v>
      </c>
      <c r="I175" s="23" t="n">
        <f aca="false">ROUND(H175*100/G175,2)</f>
        <v>91.14</v>
      </c>
    </row>
    <row r="176" customFormat="false" ht="57.45" hidden="false" customHeight="false" outlineLevel="0" collapsed="false">
      <c r="A176" s="20" t="n">
        <v>158</v>
      </c>
      <c r="B176" s="21" t="s">
        <v>34</v>
      </c>
      <c r="C176" s="22" t="s">
        <v>23</v>
      </c>
      <c r="D176" s="22" t="s">
        <v>166</v>
      </c>
      <c r="E176" s="22" t="s">
        <v>172</v>
      </c>
      <c r="F176" s="22" t="s">
        <v>35</v>
      </c>
      <c r="G176" s="23" t="n">
        <f aca="false">G177</f>
        <v>38439</v>
      </c>
      <c r="H176" s="23" t="n">
        <f aca="false">H177</f>
        <v>35031.88</v>
      </c>
      <c r="I176" s="23" t="n">
        <f aca="false">ROUND(H176*100/G176,2)</f>
        <v>91.14</v>
      </c>
    </row>
    <row r="177" customFormat="false" ht="23.85" hidden="false" customHeight="false" outlineLevel="0" collapsed="false">
      <c r="A177" s="20" t="n">
        <v>159</v>
      </c>
      <c r="B177" s="24" t="s">
        <v>145</v>
      </c>
      <c r="C177" s="25" t="s">
        <v>23</v>
      </c>
      <c r="D177" s="25" t="s">
        <v>166</v>
      </c>
      <c r="E177" s="25" t="s">
        <v>172</v>
      </c>
      <c r="F177" s="25" t="s">
        <v>146</v>
      </c>
      <c r="G177" s="26" t="n">
        <v>38439</v>
      </c>
      <c r="H177" s="29" t="n">
        <v>35031.88</v>
      </c>
      <c r="I177" s="27" t="n">
        <f aca="false">ROUND(H177*100/G177,2)</f>
        <v>91.14</v>
      </c>
    </row>
    <row r="178" customFormat="false" ht="23.85" hidden="true" customHeight="false" outlineLevel="0" collapsed="false">
      <c r="A178" s="20" t="n">
        <v>146</v>
      </c>
      <c r="B178" s="21" t="s">
        <v>42</v>
      </c>
      <c r="C178" s="22" t="s">
        <v>23</v>
      </c>
      <c r="D178" s="22" t="s">
        <v>166</v>
      </c>
      <c r="E178" s="22" t="s">
        <v>172</v>
      </c>
      <c r="F178" s="22" t="s">
        <v>43</v>
      </c>
      <c r="G178" s="23" t="n">
        <f aca="false">G179</f>
        <v>0</v>
      </c>
      <c r="H178" s="23" t="n">
        <f aca="false">H179</f>
        <v>0</v>
      </c>
      <c r="I178" s="23" t="e">
        <f aca="false">I179</f>
        <v>#DIV/0!</v>
      </c>
    </row>
    <row r="179" customFormat="false" ht="35.05" hidden="true" customHeight="false" outlineLevel="0" collapsed="false">
      <c r="A179" s="20" t="n">
        <v>147</v>
      </c>
      <c r="B179" s="24" t="s">
        <v>44</v>
      </c>
      <c r="C179" s="25" t="s">
        <v>23</v>
      </c>
      <c r="D179" s="25" t="s">
        <v>166</v>
      </c>
      <c r="E179" s="25" t="s">
        <v>172</v>
      </c>
      <c r="F179" s="25" t="s">
        <v>45</v>
      </c>
      <c r="G179" s="28" t="n">
        <v>0</v>
      </c>
      <c r="H179" s="28" t="n">
        <v>0</v>
      </c>
      <c r="I179" s="23" t="e">
        <f aca="false">ROUND(H179*100/G179,2)</f>
        <v>#DIV/0!</v>
      </c>
    </row>
    <row r="180" customFormat="false" ht="12.8" hidden="false" customHeight="false" outlineLevel="0" collapsed="false">
      <c r="A180" s="20" t="n">
        <v>160</v>
      </c>
      <c r="B180" s="21" t="s">
        <v>173</v>
      </c>
      <c r="C180" s="22" t="s">
        <v>23</v>
      </c>
      <c r="D180" s="22" t="s">
        <v>174</v>
      </c>
      <c r="E180" s="22"/>
      <c r="F180" s="22"/>
      <c r="G180" s="23" t="n">
        <f aca="false">G181</f>
        <v>200000</v>
      </c>
      <c r="H180" s="23" t="n">
        <f aca="false">H181</f>
        <v>199598</v>
      </c>
      <c r="I180" s="23" t="n">
        <f aca="false">ROUND(H180*100/G180,2)</f>
        <v>99.8</v>
      </c>
    </row>
    <row r="181" customFormat="false" ht="12.8" hidden="false" customHeight="false" outlineLevel="0" collapsed="false">
      <c r="A181" s="20" t="n">
        <v>161</v>
      </c>
      <c r="B181" s="21" t="s">
        <v>175</v>
      </c>
      <c r="C181" s="22" t="s">
        <v>23</v>
      </c>
      <c r="D181" s="22" t="s">
        <v>176</v>
      </c>
      <c r="E181" s="22"/>
      <c r="F181" s="22"/>
      <c r="G181" s="23" t="n">
        <f aca="false">G182</f>
        <v>200000</v>
      </c>
      <c r="H181" s="23" t="n">
        <f aca="false">H182</f>
        <v>199598</v>
      </c>
      <c r="I181" s="23" t="n">
        <f aca="false">ROUND(H181*100/G181,2)</f>
        <v>99.8</v>
      </c>
    </row>
    <row r="182" customFormat="false" ht="23.85" hidden="false" customHeight="false" outlineLevel="0" collapsed="false">
      <c r="A182" s="20" t="n">
        <v>162</v>
      </c>
      <c r="B182" s="21" t="s">
        <v>85</v>
      </c>
      <c r="C182" s="22" t="s">
        <v>23</v>
      </c>
      <c r="D182" s="22" t="s">
        <v>176</v>
      </c>
      <c r="E182" s="22" t="s">
        <v>86</v>
      </c>
      <c r="F182" s="22"/>
      <c r="G182" s="23" t="n">
        <f aca="false">G183</f>
        <v>200000</v>
      </c>
      <c r="H182" s="23" t="n">
        <f aca="false">H183</f>
        <v>199598</v>
      </c>
      <c r="I182" s="23" t="n">
        <f aca="false">ROUND(H182*100/G182,2)</f>
        <v>99.8</v>
      </c>
    </row>
    <row r="183" customFormat="false" ht="23.85" hidden="false" customHeight="false" outlineLevel="0" collapsed="false">
      <c r="A183" s="20" t="n">
        <v>163</v>
      </c>
      <c r="B183" s="21" t="s">
        <v>167</v>
      </c>
      <c r="C183" s="22" t="s">
        <v>23</v>
      </c>
      <c r="D183" s="22" t="s">
        <v>176</v>
      </c>
      <c r="E183" s="22" t="s">
        <v>168</v>
      </c>
      <c r="F183" s="22"/>
      <c r="G183" s="23" t="n">
        <f aca="false">G184</f>
        <v>200000</v>
      </c>
      <c r="H183" s="23" t="n">
        <f aca="false">H184</f>
        <v>199598</v>
      </c>
      <c r="I183" s="23" t="n">
        <f aca="false">ROUND(H183*100/G183,2)</f>
        <v>99.8</v>
      </c>
    </row>
    <row r="184" customFormat="false" ht="46.25" hidden="false" customHeight="false" outlineLevel="0" collapsed="false">
      <c r="A184" s="20" t="n">
        <v>164</v>
      </c>
      <c r="B184" s="21" t="s">
        <v>177</v>
      </c>
      <c r="C184" s="22" t="s">
        <v>23</v>
      </c>
      <c r="D184" s="22" t="s">
        <v>176</v>
      </c>
      <c r="E184" s="22" t="s">
        <v>178</v>
      </c>
      <c r="F184" s="22"/>
      <c r="G184" s="23" t="n">
        <f aca="false">G185</f>
        <v>200000</v>
      </c>
      <c r="H184" s="23" t="n">
        <f aca="false">H185</f>
        <v>199598</v>
      </c>
      <c r="I184" s="23" t="n">
        <f aca="false">ROUND(H184*100/G184,2)</f>
        <v>99.8</v>
      </c>
    </row>
    <row r="185" customFormat="false" ht="23.85" hidden="false" customHeight="false" outlineLevel="0" collapsed="false">
      <c r="A185" s="20" t="n">
        <v>165</v>
      </c>
      <c r="B185" s="21" t="s">
        <v>42</v>
      </c>
      <c r="C185" s="22" t="s">
        <v>23</v>
      </c>
      <c r="D185" s="22" t="s">
        <v>176</v>
      </c>
      <c r="E185" s="22" t="s">
        <v>178</v>
      </c>
      <c r="F185" s="22" t="s">
        <v>43</v>
      </c>
      <c r="G185" s="23" t="n">
        <f aca="false">G186</f>
        <v>200000</v>
      </c>
      <c r="H185" s="23" t="n">
        <f aca="false">H186</f>
        <v>199598</v>
      </c>
      <c r="I185" s="23" t="n">
        <f aca="false">ROUND(H185*100/G185,2)</f>
        <v>99.8</v>
      </c>
    </row>
    <row r="186" customFormat="false" ht="35.05" hidden="false" customHeight="false" outlineLevel="0" collapsed="false">
      <c r="A186" s="20" t="n">
        <v>166</v>
      </c>
      <c r="B186" s="24" t="s">
        <v>44</v>
      </c>
      <c r="C186" s="25" t="s">
        <v>23</v>
      </c>
      <c r="D186" s="25" t="s">
        <v>176</v>
      </c>
      <c r="E186" s="25" t="s">
        <v>178</v>
      </c>
      <c r="F186" s="25" t="s">
        <v>45</v>
      </c>
      <c r="G186" s="26" t="n">
        <v>200000</v>
      </c>
      <c r="H186" s="26" t="n">
        <v>199598</v>
      </c>
      <c r="I186" s="27" t="n">
        <f aca="false">ROUND(H186*100/G186,2)</f>
        <v>99.8</v>
      </c>
    </row>
    <row r="187" customFormat="false" ht="12.8" hidden="false" customHeight="false" outlineLevel="0" collapsed="false">
      <c r="A187" s="20" t="n">
        <v>167</v>
      </c>
      <c r="B187" s="24" t="s">
        <v>179</v>
      </c>
      <c r="C187" s="25" t="s">
        <v>23</v>
      </c>
      <c r="D187" s="25" t="s">
        <v>180</v>
      </c>
      <c r="E187" s="25"/>
      <c r="F187" s="25"/>
      <c r="G187" s="32" t="n">
        <f aca="false">G188</f>
        <v>20000</v>
      </c>
      <c r="H187" s="32" t="n">
        <f aca="false">H188</f>
        <v>0</v>
      </c>
      <c r="I187" s="27" t="n">
        <f aca="false">ROUND(H187*100/G187,2)</f>
        <v>0</v>
      </c>
    </row>
    <row r="188" customFormat="false" ht="12.8" hidden="false" customHeight="false" outlineLevel="0" collapsed="false">
      <c r="A188" s="20" t="n">
        <v>168</v>
      </c>
      <c r="B188" s="24" t="s">
        <v>181</v>
      </c>
      <c r="C188" s="25" t="s">
        <v>23</v>
      </c>
      <c r="D188" s="25" t="s">
        <v>182</v>
      </c>
      <c r="E188" s="25"/>
      <c r="F188" s="25"/>
      <c r="G188" s="32" t="n">
        <f aca="false">G189</f>
        <v>20000</v>
      </c>
      <c r="H188" s="32" t="n">
        <f aca="false">H189</f>
        <v>0</v>
      </c>
      <c r="I188" s="27" t="n">
        <f aca="false">ROUND(H188*100/G188,2)</f>
        <v>0</v>
      </c>
    </row>
    <row r="189" customFormat="false" ht="23.85" hidden="false" customHeight="false" outlineLevel="0" collapsed="false">
      <c r="A189" s="20" t="n">
        <v>169</v>
      </c>
      <c r="B189" s="21" t="s">
        <v>85</v>
      </c>
      <c r="C189" s="25" t="s">
        <v>23</v>
      </c>
      <c r="D189" s="25" t="s">
        <v>182</v>
      </c>
      <c r="E189" s="22" t="s">
        <v>86</v>
      </c>
      <c r="F189" s="25"/>
      <c r="G189" s="32" t="n">
        <f aca="false">G190</f>
        <v>20000</v>
      </c>
      <c r="H189" s="32" t="n">
        <f aca="false">H190</f>
        <v>0</v>
      </c>
      <c r="I189" s="27" t="n">
        <f aca="false">ROUND(H189*100/G189,2)</f>
        <v>0</v>
      </c>
    </row>
    <row r="190" customFormat="false" ht="23.85" hidden="false" customHeight="false" outlineLevel="0" collapsed="false">
      <c r="A190" s="20" t="n">
        <v>170</v>
      </c>
      <c r="B190" s="21" t="s">
        <v>167</v>
      </c>
      <c r="C190" s="25" t="s">
        <v>23</v>
      </c>
      <c r="D190" s="25" t="s">
        <v>182</v>
      </c>
      <c r="E190" s="25" t="s">
        <v>168</v>
      </c>
      <c r="F190" s="25"/>
      <c r="G190" s="32" t="n">
        <f aca="false">G191</f>
        <v>20000</v>
      </c>
      <c r="H190" s="32" t="n">
        <f aca="false">H191</f>
        <v>0</v>
      </c>
      <c r="I190" s="27" t="n">
        <f aca="false">ROUND(H190*100/G190,2)</f>
        <v>0</v>
      </c>
    </row>
    <row r="191" customFormat="false" ht="23.85" hidden="false" customHeight="false" outlineLevel="0" collapsed="false">
      <c r="A191" s="20" t="n">
        <v>171</v>
      </c>
      <c r="B191" s="24" t="s">
        <v>183</v>
      </c>
      <c r="C191" s="25" t="s">
        <v>23</v>
      </c>
      <c r="D191" s="25" t="s">
        <v>182</v>
      </c>
      <c r="E191" s="25" t="s">
        <v>184</v>
      </c>
      <c r="F191" s="25"/>
      <c r="G191" s="32" t="n">
        <f aca="false">G192</f>
        <v>20000</v>
      </c>
      <c r="H191" s="32" t="n">
        <f aca="false">H192</f>
        <v>0</v>
      </c>
      <c r="I191" s="27" t="n">
        <f aca="false">ROUND(H191*100/G191,2)</f>
        <v>0</v>
      </c>
    </row>
    <row r="192" customFormat="false" ht="23.85" hidden="false" customHeight="false" outlineLevel="0" collapsed="false">
      <c r="A192" s="20" t="n">
        <v>172</v>
      </c>
      <c r="B192" s="21" t="s">
        <v>42</v>
      </c>
      <c r="C192" s="25" t="s">
        <v>23</v>
      </c>
      <c r="D192" s="25" t="s">
        <v>182</v>
      </c>
      <c r="E192" s="25" t="s">
        <v>184</v>
      </c>
      <c r="F192" s="22" t="s">
        <v>43</v>
      </c>
      <c r="G192" s="32" t="n">
        <f aca="false">G193</f>
        <v>20000</v>
      </c>
      <c r="H192" s="32" t="n">
        <f aca="false">H193</f>
        <v>0</v>
      </c>
      <c r="I192" s="27" t="n">
        <f aca="false">ROUND(H192*100/G192,2)</f>
        <v>0</v>
      </c>
    </row>
    <row r="193" customFormat="false" ht="35.05" hidden="false" customHeight="false" outlineLevel="0" collapsed="false">
      <c r="A193" s="20" t="n">
        <v>173</v>
      </c>
      <c r="B193" s="24" t="s">
        <v>44</v>
      </c>
      <c r="C193" s="25" t="s">
        <v>23</v>
      </c>
      <c r="D193" s="25" t="s">
        <v>182</v>
      </c>
      <c r="E193" s="25" t="s">
        <v>184</v>
      </c>
      <c r="F193" s="25" t="s">
        <v>45</v>
      </c>
      <c r="G193" s="26" t="n">
        <v>20000</v>
      </c>
      <c r="H193" s="26"/>
      <c r="I193" s="27" t="n">
        <f aca="false">ROUND(H193*100/G193,2)</f>
        <v>0</v>
      </c>
    </row>
    <row r="194" customFormat="false" ht="12.8" hidden="false" customHeight="false" outlineLevel="0" collapsed="false">
      <c r="A194" s="20" t="n">
        <v>174</v>
      </c>
      <c r="B194" s="21" t="s">
        <v>185</v>
      </c>
      <c r="C194" s="22" t="s">
        <v>23</v>
      </c>
      <c r="D194" s="22" t="s">
        <v>186</v>
      </c>
      <c r="E194" s="22"/>
      <c r="F194" s="22"/>
      <c r="G194" s="23" t="n">
        <f aca="false">G195</f>
        <v>100503</v>
      </c>
      <c r="H194" s="23" t="n">
        <f aca="false">H195</f>
        <v>100502.5</v>
      </c>
      <c r="I194" s="23" t="n">
        <f aca="false">ROUND(H194*100/G194,2)</f>
        <v>100</v>
      </c>
    </row>
    <row r="195" customFormat="false" ht="12.8" hidden="false" customHeight="false" outlineLevel="0" collapsed="false">
      <c r="A195" s="20" t="n">
        <v>175</v>
      </c>
      <c r="B195" s="21" t="s">
        <v>187</v>
      </c>
      <c r="C195" s="22" t="s">
        <v>23</v>
      </c>
      <c r="D195" s="22" t="s">
        <v>188</v>
      </c>
      <c r="E195" s="22"/>
      <c r="F195" s="22"/>
      <c r="G195" s="23" t="n">
        <f aca="false">G196</f>
        <v>100503</v>
      </c>
      <c r="H195" s="23" t="n">
        <f aca="false">H196</f>
        <v>100502.5</v>
      </c>
      <c r="I195" s="23" t="n">
        <f aca="false">ROUND(H195*100/G195,2)</f>
        <v>100</v>
      </c>
    </row>
    <row r="196" customFormat="false" ht="23.85" hidden="false" customHeight="false" outlineLevel="0" collapsed="false">
      <c r="A196" s="20" t="n">
        <v>176</v>
      </c>
      <c r="B196" s="21" t="s">
        <v>85</v>
      </c>
      <c r="C196" s="22" t="s">
        <v>23</v>
      </c>
      <c r="D196" s="22" t="s">
        <v>188</v>
      </c>
      <c r="E196" s="22" t="s">
        <v>86</v>
      </c>
      <c r="F196" s="22"/>
      <c r="G196" s="23" t="n">
        <f aca="false">G197</f>
        <v>100503</v>
      </c>
      <c r="H196" s="23" t="n">
        <f aca="false">H197</f>
        <v>100502.5</v>
      </c>
      <c r="I196" s="23" t="n">
        <f aca="false">ROUND(H196*100/G196,2)</f>
        <v>100</v>
      </c>
    </row>
    <row r="197" customFormat="false" ht="23.85" hidden="false" customHeight="false" outlineLevel="0" collapsed="false">
      <c r="A197" s="20" t="n">
        <v>177</v>
      </c>
      <c r="B197" s="21" t="s">
        <v>167</v>
      </c>
      <c r="C197" s="22" t="s">
        <v>23</v>
      </c>
      <c r="D197" s="22" t="s">
        <v>188</v>
      </c>
      <c r="E197" s="22" t="s">
        <v>168</v>
      </c>
      <c r="F197" s="22"/>
      <c r="G197" s="23" t="n">
        <f aca="false">G198</f>
        <v>100503</v>
      </c>
      <c r="H197" s="23" t="n">
        <f aca="false">H198</f>
        <v>100502.5</v>
      </c>
      <c r="I197" s="23" t="n">
        <f aca="false">ROUND(H197*100/G197,2)</f>
        <v>100</v>
      </c>
    </row>
    <row r="198" customFormat="false" ht="46.25" hidden="false" customHeight="false" outlineLevel="0" collapsed="false">
      <c r="A198" s="20" t="n">
        <v>178</v>
      </c>
      <c r="B198" s="21" t="s">
        <v>189</v>
      </c>
      <c r="C198" s="22" t="s">
        <v>23</v>
      </c>
      <c r="D198" s="22" t="s">
        <v>188</v>
      </c>
      <c r="E198" s="22" t="s">
        <v>190</v>
      </c>
      <c r="F198" s="22"/>
      <c r="G198" s="23" t="n">
        <f aca="false">G199+G201</f>
        <v>100503</v>
      </c>
      <c r="H198" s="23" t="n">
        <f aca="false">H199+H201</f>
        <v>100502.5</v>
      </c>
      <c r="I198" s="23" t="n">
        <f aca="false">ROUND(H198*100/G198,2)</f>
        <v>100</v>
      </c>
    </row>
    <row r="199" customFormat="false" ht="57.45" hidden="false" customHeight="false" outlineLevel="0" collapsed="false">
      <c r="A199" s="20" t="n">
        <v>179</v>
      </c>
      <c r="B199" s="21" t="s">
        <v>34</v>
      </c>
      <c r="C199" s="22" t="s">
        <v>23</v>
      </c>
      <c r="D199" s="22" t="s">
        <v>188</v>
      </c>
      <c r="E199" s="22" t="s">
        <v>190</v>
      </c>
      <c r="F199" s="22" t="s">
        <v>35</v>
      </c>
      <c r="G199" s="23" t="n">
        <f aca="false">G200</f>
        <v>100503</v>
      </c>
      <c r="H199" s="23" t="n">
        <f aca="false">H200</f>
        <v>100502.5</v>
      </c>
      <c r="I199" s="23" t="n">
        <f aca="false">ROUND(H199*100/G199,2)</f>
        <v>100</v>
      </c>
    </row>
    <row r="200" customFormat="false" ht="23.85" hidden="false" customHeight="false" outlineLevel="0" collapsed="false">
      <c r="A200" s="20" t="n">
        <v>180</v>
      </c>
      <c r="B200" s="24" t="s">
        <v>145</v>
      </c>
      <c r="C200" s="25" t="s">
        <v>23</v>
      </c>
      <c r="D200" s="25" t="s">
        <v>188</v>
      </c>
      <c r="E200" s="25" t="s">
        <v>190</v>
      </c>
      <c r="F200" s="25" t="s">
        <v>146</v>
      </c>
      <c r="G200" s="26" t="n">
        <v>100503</v>
      </c>
      <c r="H200" s="26" t="n">
        <v>100502.5</v>
      </c>
      <c r="I200" s="27" t="n">
        <f aca="false">ROUND(H200*100/G200,2)</f>
        <v>100</v>
      </c>
    </row>
    <row r="201" customFormat="false" ht="23.85" hidden="true" customHeight="false" outlineLevel="0" collapsed="false">
      <c r="A201" s="20" t="n">
        <v>162</v>
      </c>
      <c r="B201" s="21" t="s">
        <v>42</v>
      </c>
      <c r="C201" s="22" t="s">
        <v>23</v>
      </c>
      <c r="D201" s="22" t="s">
        <v>188</v>
      </c>
      <c r="E201" s="22" t="s">
        <v>190</v>
      </c>
      <c r="F201" s="22" t="s">
        <v>43</v>
      </c>
      <c r="G201" s="23" t="n">
        <f aca="false">G202</f>
        <v>0</v>
      </c>
      <c r="H201" s="23" t="n">
        <f aca="false">H202</f>
        <v>0</v>
      </c>
      <c r="I201" s="23" t="e">
        <f aca="false">ROUND(H201*100/G201,2)</f>
        <v>#DIV/0!</v>
      </c>
    </row>
    <row r="202" customFormat="false" ht="35.05" hidden="true" customHeight="false" outlineLevel="0" collapsed="false">
      <c r="A202" s="20" t="n">
        <v>163</v>
      </c>
      <c r="B202" s="24" t="s">
        <v>44</v>
      </c>
      <c r="C202" s="25" t="s">
        <v>23</v>
      </c>
      <c r="D202" s="25" t="s">
        <v>188</v>
      </c>
      <c r="E202" s="25" t="s">
        <v>190</v>
      </c>
      <c r="F202" s="25" t="s">
        <v>45</v>
      </c>
      <c r="G202" s="28" t="n">
        <v>0</v>
      </c>
      <c r="H202" s="28" t="n">
        <v>0</v>
      </c>
      <c r="I202" s="23" t="e">
        <f aca="false">ROUND(H202*100/G202,2)</f>
        <v>#DIV/0!</v>
      </c>
    </row>
    <row r="203" customFormat="false" ht="35.05" hidden="false" customHeight="false" outlineLevel="0" collapsed="false">
      <c r="A203" s="20" t="n">
        <v>181</v>
      </c>
      <c r="B203" s="21" t="s">
        <v>191</v>
      </c>
      <c r="C203" s="22" t="s">
        <v>23</v>
      </c>
      <c r="D203" s="22" t="s">
        <v>192</v>
      </c>
      <c r="E203" s="22"/>
      <c r="F203" s="22"/>
      <c r="G203" s="23" t="n">
        <f aca="false">G204</f>
        <v>763535</v>
      </c>
      <c r="H203" s="23" t="n">
        <f aca="false">H204</f>
        <v>763535</v>
      </c>
      <c r="I203" s="23" t="n">
        <f aca="false">ROUND(H203*100/G203,2)</f>
        <v>100</v>
      </c>
    </row>
    <row r="204" customFormat="false" ht="23.85" hidden="false" customHeight="false" outlineLevel="0" collapsed="false">
      <c r="A204" s="20" t="n">
        <v>182</v>
      </c>
      <c r="B204" s="21" t="s">
        <v>193</v>
      </c>
      <c r="C204" s="22" t="s">
        <v>23</v>
      </c>
      <c r="D204" s="22" t="s">
        <v>194</v>
      </c>
      <c r="E204" s="22"/>
      <c r="F204" s="22"/>
      <c r="G204" s="23" t="n">
        <f aca="false">G205</f>
        <v>763535</v>
      </c>
      <c r="H204" s="23" t="n">
        <f aca="false">H205</f>
        <v>763535</v>
      </c>
      <c r="I204" s="23" t="n">
        <f aca="false">ROUND(H204*100/G204,2)</f>
        <v>100</v>
      </c>
    </row>
    <row r="205" customFormat="false" ht="23.85" hidden="false" customHeight="false" outlineLevel="0" collapsed="false">
      <c r="A205" s="20" t="n">
        <v>183</v>
      </c>
      <c r="B205" s="21" t="s">
        <v>85</v>
      </c>
      <c r="C205" s="22" t="s">
        <v>23</v>
      </c>
      <c r="D205" s="22" t="s">
        <v>194</v>
      </c>
      <c r="E205" s="22" t="s">
        <v>86</v>
      </c>
      <c r="F205" s="22"/>
      <c r="G205" s="23" t="n">
        <f aca="false">G206</f>
        <v>763535</v>
      </c>
      <c r="H205" s="23" t="n">
        <f aca="false">H206</f>
        <v>763535</v>
      </c>
      <c r="I205" s="23" t="n">
        <f aca="false">ROUND(H205*100/G205,2)</f>
        <v>100</v>
      </c>
    </row>
    <row r="206" customFormat="false" ht="23.85" hidden="false" customHeight="false" outlineLevel="0" collapsed="false">
      <c r="A206" s="20" t="n">
        <v>184</v>
      </c>
      <c r="B206" s="21" t="s">
        <v>128</v>
      </c>
      <c r="C206" s="22" t="s">
        <v>23</v>
      </c>
      <c r="D206" s="22" t="s">
        <v>194</v>
      </c>
      <c r="E206" s="22" t="s">
        <v>129</v>
      </c>
      <c r="F206" s="22"/>
      <c r="G206" s="23" t="n">
        <f aca="false">G207</f>
        <v>763535</v>
      </c>
      <c r="H206" s="23" t="n">
        <f aca="false">H207</f>
        <v>763535</v>
      </c>
      <c r="I206" s="23" t="n">
        <f aca="false">ROUND(H206*100/G206,2)</f>
        <v>100</v>
      </c>
    </row>
    <row r="207" customFormat="false" ht="91" hidden="false" customHeight="false" outlineLevel="0" collapsed="false">
      <c r="A207" s="20" t="n">
        <v>185</v>
      </c>
      <c r="B207" s="30" t="s">
        <v>195</v>
      </c>
      <c r="C207" s="22" t="s">
        <v>23</v>
      </c>
      <c r="D207" s="22" t="s">
        <v>194</v>
      </c>
      <c r="E207" s="22" t="s">
        <v>196</v>
      </c>
      <c r="F207" s="22"/>
      <c r="G207" s="23" t="n">
        <f aca="false">G208</f>
        <v>763535</v>
      </c>
      <c r="H207" s="23" t="n">
        <f aca="false">H208</f>
        <v>763535</v>
      </c>
      <c r="I207" s="23" t="n">
        <f aca="false">ROUND(H207*100/G207,2)</f>
        <v>100</v>
      </c>
    </row>
    <row r="208" customFormat="false" ht="12.8" hidden="false" customHeight="false" outlineLevel="0" collapsed="false">
      <c r="A208" s="20" t="n">
        <v>186</v>
      </c>
      <c r="B208" s="21" t="s">
        <v>197</v>
      </c>
      <c r="C208" s="22" t="s">
        <v>23</v>
      </c>
      <c r="D208" s="22" t="s">
        <v>194</v>
      </c>
      <c r="E208" s="22" t="s">
        <v>196</v>
      </c>
      <c r="F208" s="22" t="s">
        <v>198</v>
      </c>
      <c r="G208" s="23" t="n">
        <f aca="false">G209</f>
        <v>763535</v>
      </c>
      <c r="H208" s="23" t="n">
        <f aca="false">H209</f>
        <v>763535</v>
      </c>
      <c r="I208" s="23" t="n">
        <f aca="false">ROUND(H208*100/G208,2)</f>
        <v>100</v>
      </c>
    </row>
    <row r="209" customFormat="false" ht="12.8" hidden="false" customHeight="false" outlineLevel="0" collapsed="false">
      <c r="A209" s="20" t="n">
        <v>187</v>
      </c>
      <c r="B209" s="24" t="s">
        <v>199</v>
      </c>
      <c r="C209" s="25" t="s">
        <v>23</v>
      </c>
      <c r="D209" s="25" t="s">
        <v>194</v>
      </c>
      <c r="E209" s="25" t="s">
        <v>196</v>
      </c>
      <c r="F209" s="25" t="s">
        <v>200</v>
      </c>
      <c r="G209" s="26" t="n">
        <v>763535</v>
      </c>
      <c r="H209" s="26" t="n">
        <v>763535</v>
      </c>
      <c r="I209" s="27" t="n">
        <f aca="false">ROUND(H209*100/G209,2)</f>
        <v>100</v>
      </c>
    </row>
    <row r="210" customFormat="false" ht="12.8" hidden="false" customHeight="false" outlineLevel="0" collapsed="false">
      <c r="A210" s="20" t="n">
        <v>188</v>
      </c>
      <c r="B210" s="33"/>
      <c r="C210" s="34"/>
      <c r="D210" s="34"/>
      <c r="E210" s="34"/>
      <c r="F210" s="34"/>
      <c r="G210" s="35"/>
      <c r="H210" s="35"/>
      <c r="I210" s="23"/>
    </row>
    <row r="211" s="39" customFormat="true" ht="12.8" hidden="false" customHeight="false" outlineLevel="0" collapsed="false">
      <c r="A211" s="20" t="n">
        <v>189</v>
      </c>
      <c r="B211" s="36" t="s">
        <v>201</v>
      </c>
      <c r="C211" s="37"/>
      <c r="D211" s="37"/>
      <c r="E211" s="37"/>
      <c r="F211" s="37"/>
      <c r="G211" s="38" t="n">
        <f aca="false">G10</f>
        <v>17632821.25</v>
      </c>
      <c r="H211" s="38" t="n">
        <f aca="false">H10</f>
        <v>15911099.35</v>
      </c>
      <c r="I211" s="23" t="n">
        <f aca="false">ROUND(H211*100/G211,2)</f>
        <v>90.24</v>
      </c>
    </row>
    <row r="212" customFormat="false" ht="12.75" hidden="false" customHeight="true" outlineLevel="0" collapsed="false">
      <c r="I212" s="40"/>
    </row>
    <row r="213" customFormat="false" ht="12.8" hidden="false" customHeight="false" outlineLevel="0" collapsed="false"/>
    <row r="214" customFormat="false" ht="12.8" hidden="false" customHeight="false" outlineLevel="0" collapsed="false"/>
    <row r="215" customFormat="false" ht="12.8" hidden="false" customHeight="false" outlineLevel="0" collapsed="false"/>
    <row r="216" customFormat="false" ht="12.8" hidden="false" customHeight="false" outlineLevel="0" collapsed="false"/>
  </sheetData>
  <mergeCells count="14">
    <mergeCell ref="G1:I1"/>
    <mergeCell ref="G2:I2"/>
    <mergeCell ref="G3:I3"/>
    <mergeCell ref="B5:I5"/>
    <mergeCell ref="B6:C6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 headings="false" gridLines="false" gridLinesSet="true" horizontalCentered="false" verticalCentered="false"/>
  <pageMargins left="0.629861111111111" right="0.236111111111111" top="0.747916666666667" bottom="0.747916666666667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2018-12-20T07:34:12Z</dcterms:created>
  <dc:creator>40fozna</dc:creator>
  <dc:description>POI HSSF rep:2.46.0.82</dc:description>
  <dc:language>ru-RU</dc:language>
  <cp:lastModifiedBy/>
  <cp:lastPrinted>2019-04-23T00:29:26Z</cp:lastPrinted>
  <dcterms:modified xsi:type="dcterms:W3CDTF">2020-04-24T09:29:36Z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