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расходов'!$J$181</definedName>
  </definedNames>
  <calcPr calcId="124519"/>
</workbook>
</file>

<file path=xl/calcChain.xml><?xml version="1.0" encoding="utf-8"?>
<calcChain xmlns="http://schemas.openxmlformats.org/spreadsheetml/2006/main">
  <c r="H10" i="1"/>
  <c r="G10"/>
  <c r="H147"/>
  <c r="H94"/>
  <c r="H90" s="1"/>
  <c r="H58"/>
  <c r="G55"/>
  <c r="H74"/>
  <c r="G56"/>
  <c r="G58"/>
  <c r="H40"/>
  <c r="I40"/>
  <c r="H37"/>
  <c r="H36"/>
  <c r="H35" s="1"/>
  <c r="H34" s="1"/>
  <c r="G11"/>
  <c r="H153"/>
  <c r="H155"/>
  <c r="I99"/>
  <c r="I66"/>
  <c r="H24"/>
  <c r="I24" s="1"/>
  <c r="G18"/>
  <c r="I12"/>
  <c r="I13"/>
  <c r="I14"/>
  <c r="I15"/>
  <c r="I16"/>
  <c r="I17"/>
  <c r="I23"/>
  <c r="I25"/>
  <c r="I27"/>
  <c r="I28"/>
  <c r="I29"/>
  <c r="I30"/>
  <c r="I31"/>
  <c r="I32"/>
  <c r="I33"/>
  <c r="I39"/>
  <c r="I42"/>
  <c r="I45"/>
  <c r="I52"/>
  <c r="I54"/>
  <c r="I61"/>
  <c r="I64"/>
  <c r="I71"/>
  <c r="I77"/>
  <c r="I78"/>
  <c r="I80"/>
  <c r="I86"/>
  <c r="I93"/>
  <c r="I94"/>
  <c r="I96"/>
  <c r="I102"/>
  <c r="I105"/>
  <c r="I111"/>
  <c r="I118"/>
  <c r="I119"/>
  <c r="I120"/>
  <c r="I126"/>
  <c r="I132"/>
  <c r="I134"/>
  <c r="I137"/>
  <c r="I139"/>
  <c r="I142"/>
  <c r="I144"/>
  <c r="I147"/>
  <c r="I151"/>
  <c r="I153"/>
  <c r="I156"/>
  <c r="I155" s="1"/>
  <c r="I162"/>
  <c r="I163"/>
  <c r="I170"/>
  <c r="I172"/>
  <c r="I173"/>
  <c r="I174"/>
  <c r="I175"/>
  <c r="I176"/>
  <c r="I177"/>
  <c r="I178"/>
  <c r="I179"/>
  <c r="I10"/>
  <c r="H173"/>
  <c r="G173"/>
  <c r="H174"/>
  <c r="G174"/>
  <c r="H175"/>
  <c r="G175"/>
  <c r="H176"/>
  <c r="G176"/>
  <c r="H177"/>
  <c r="G177"/>
  <c r="H178"/>
  <c r="G178"/>
  <c r="G164"/>
  <c r="G165"/>
  <c r="G166"/>
  <c r="G167"/>
  <c r="G168"/>
  <c r="H169"/>
  <c r="I169" s="1"/>
  <c r="G169"/>
  <c r="H171"/>
  <c r="I171" s="1"/>
  <c r="G171"/>
  <c r="G157"/>
  <c r="G158"/>
  <c r="G159"/>
  <c r="G160"/>
  <c r="G161"/>
  <c r="H162"/>
  <c r="H161" s="1"/>
  <c r="G162"/>
  <c r="H152"/>
  <c r="I152" s="1"/>
  <c r="G152"/>
  <c r="G148" s="1"/>
  <c r="G147" s="1"/>
  <c r="G146" s="1"/>
  <c r="G145" s="1"/>
  <c r="G153"/>
  <c r="G155"/>
  <c r="H150"/>
  <c r="I150" s="1"/>
  <c r="G149"/>
  <c r="G150"/>
  <c r="H146"/>
  <c r="I146" s="1"/>
  <c r="H145"/>
  <c r="I145" s="1"/>
  <c r="H143"/>
  <c r="I143" s="1"/>
  <c r="G143"/>
  <c r="H141"/>
  <c r="I141" s="1"/>
  <c r="G141"/>
  <c r="H138"/>
  <c r="I138" s="1"/>
  <c r="G138"/>
  <c r="H136"/>
  <c r="I136" s="1"/>
  <c r="G136"/>
  <c r="H135"/>
  <c r="I135" s="1"/>
  <c r="H133"/>
  <c r="I133" s="1"/>
  <c r="G133"/>
  <c r="H131"/>
  <c r="I131" s="1"/>
  <c r="G131"/>
  <c r="H130"/>
  <c r="I130" s="1"/>
  <c r="H125"/>
  <c r="H124" s="1"/>
  <c r="H123" s="1"/>
  <c r="H122" s="1"/>
  <c r="H121" s="1"/>
  <c r="I121" s="1"/>
  <c r="G125"/>
  <c r="G124" s="1"/>
  <c r="G123" s="1"/>
  <c r="G122" s="1"/>
  <c r="G121" s="1"/>
  <c r="H119"/>
  <c r="G119"/>
  <c r="H117"/>
  <c r="I117" s="1"/>
  <c r="G117"/>
  <c r="H116"/>
  <c r="I116" s="1"/>
  <c r="H115"/>
  <c r="I115" s="1"/>
  <c r="H110"/>
  <c r="I110" s="1"/>
  <c r="G106"/>
  <c r="G107"/>
  <c r="G108"/>
  <c r="G109"/>
  <c r="G110"/>
  <c r="H104"/>
  <c r="I104" s="1"/>
  <c r="G103"/>
  <c r="G104"/>
  <c r="G100"/>
  <c r="H101"/>
  <c r="I101" s="1"/>
  <c r="G101"/>
  <c r="H98"/>
  <c r="I98" s="1"/>
  <c r="G97"/>
  <c r="G98"/>
  <c r="H95"/>
  <c r="I95" s="1"/>
  <c r="G94"/>
  <c r="G95"/>
  <c r="G91"/>
  <c r="H92"/>
  <c r="I92" s="1"/>
  <c r="G92"/>
  <c r="G90"/>
  <c r="G89" s="1"/>
  <c r="G88" s="1"/>
  <c r="G81"/>
  <c r="G82"/>
  <c r="G83"/>
  <c r="G84"/>
  <c r="H85"/>
  <c r="I85" s="1"/>
  <c r="G85"/>
  <c r="H79"/>
  <c r="I79" s="1"/>
  <c r="G79"/>
  <c r="G72"/>
  <c r="G73"/>
  <c r="G74"/>
  <c r="G75"/>
  <c r="H76"/>
  <c r="H75" s="1"/>
  <c r="G76"/>
  <c r="G67"/>
  <c r="G68"/>
  <c r="G69"/>
  <c r="H70"/>
  <c r="H69" s="1"/>
  <c r="G70"/>
  <c r="G62"/>
  <c r="H65"/>
  <c r="I65" s="1"/>
  <c r="G65"/>
  <c r="H63"/>
  <c r="I63" s="1"/>
  <c r="G63"/>
  <c r="G57"/>
  <c r="G59"/>
  <c r="H60"/>
  <c r="I60" s="1"/>
  <c r="G60"/>
  <c r="G46"/>
  <c r="G47"/>
  <c r="G48"/>
  <c r="G49"/>
  <c r="G50"/>
  <c r="H51"/>
  <c r="I51" s="1"/>
  <c r="G51"/>
  <c r="H53"/>
  <c r="I53" s="1"/>
  <c r="G53"/>
  <c r="G34"/>
  <c r="G35"/>
  <c r="G43"/>
  <c r="H44"/>
  <c r="I44" s="1"/>
  <c r="G44"/>
  <c r="G36"/>
  <c r="G40"/>
  <c r="H41"/>
  <c r="I41" s="1"/>
  <c r="G41"/>
  <c r="G37"/>
  <c r="H38"/>
  <c r="G38"/>
  <c r="G19"/>
  <c r="G20"/>
  <c r="G21"/>
  <c r="H26"/>
  <c r="I26" s="1"/>
  <c r="G26"/>
  <c r="H22"/>
  <c r="I22" s="1"/>
  <c r="G22"/>
  <c r="G24"/>
  <c r="H16"/>
  <c r="H15" s="1"/>
  <c r="H14" s="1"/>
  <c r="H13" s="1"/>
  <c r="H12" s="1"/>
  <c r="G12"/>
  <c r="G13"/>
  <c r="G14"/>
  <c r="G15"/>
  <c r="G16"/>
  <c r="H168" l="1"/>
  <c r="I161"/>
  <c r="H160"/>
  <c r="H149"/>
  <c r="H140"/>
  <c r="I140" s="1"/>
  <c r="I125"/>
  <c r="I123"/>
  <c r="I124"/>
  <c r="I122"/>
  <c r="H114"/>
  <c r="H109"/>
  <c r="H103"/>
  <c r="I103" s="1"/>
  <c r="H100"/>
  <c r="I100" s="1"/>
  <c r="H97"/>
  <c r="I97" s="1"/>
  <c r="H91"/>
  <c r="H84"/>
  <c r="I75"/>
  <c r="I76"/>
  <c r="I69"/>
  <c r="H68"/>
  <c r="I70"/>
  <c r="H62"/>
  <c r="I62" s="1"/>
  <c r="H59"/>
  <c r="H50"/>
  <c r="H43"/>
  <c r="I43" s="1"/>
  <c r="I37"/>
  <c r="I38"/>
  <c r="H21"/>
  <c r="I21" s="1"/>
  <c r="G140"/>
  <c r="G135"/>
  <c r="G130"/>
  <c r="G116"/>
  <c r="G115" s="1"/>
  <c r="G114" s="1"/>
  <c r="G113" s="1"/>
  <c r="G87"/>
  <c r="I168" l="1"/>
  <c r="H167"/>
  <c r="H159"/>
  <c r="I160"/>
  <c r="I149"/>
  <c r="H148"/>
  <c r="I148" s="1"/>
  <c r="H129"/>
  <c r="H128" s="1"/>
  <c r="I129"/>
  <c r="I114"/>
  <c r="H113"/>
  <c r="I109"/>
  <c r="H108"/>
  <c r="I91"/>
  <c r="H83"/>
  <c r="I84"/>
  <c r="H73"/>
  <c r="H72" s="1"/>
  <c r="I74"/>
  <c r="H67"/>
  <c r="I67" s="1"/>
  <c r="I68"/>
  <c r="I59"/>
  <c r="H49"/>
  <c r="I50"/>
  <c r="I36"/>
  <c r="H20"/>
  <c r="H19" s="1"/>
  <c r="G129"/>
  <c r="G128" s="1"/>
  <c r="G127" s="1"/>
  <c r="G112" s="1"/>
  <c r="G181" s="1"/>
  <c r="I167" l="1"/>
  <c r="H166"/>
  <c r="I159"/>
  <c r="H158"/>
  <c r="H127"/>
  <c r="I127" s="1"/>
  <c r="I128"/>
  <c r="I113"/>
  <c r="H112"/>
  <c r="I112" s="1"/>
  <c r="I108"/>
  <c r="H107"/>
  <c r="I90"/>
  <c r="H89"/>
  <c r="I83"/>
  <c r="H82"/>
  <c r="I73"/>
  <c r="I72"/>
  <c r="H57"/>
  <c r="I58"/>
  <c r="I49"/>
  <c r="H48"/>
  <c r="I35"/>
  <c r="I20"/>
  <c r="H18"/>
  <c r="I18" s="1"/>
  <c r="I19"/>
  <c r="I57" l="1"/>
  <c r="H56"/>
  <c r="I34"/>
  <c r="H11"/>
  <c r="I11" s="1"/>
  <c r="I166"/>
  <c r="H165"/>
  <c r="H157"/>
  <c r="I157" s="1"/>
  <c r="I158"/>
  <c r="I107"/>
  <c r="H106"/>
  <c r="I106" s="1"/>
  <c r="I89"/>
  <c r="H88"/>
  <c r="H87" s="1"/>
  <c r="H81"/>
  <c r="I81" s="1"/>
  <c r="I82"/>
  <c r="I48"/>
  <c r="H47"/>
  <c r="H55" l="1"/>
  <c r="I55" s="1"/>
  <c r="I56"/>
  <c r="I165"/>
  <c r="H164"/>
  <c r="I164" s="1"/>
  <c r="I88"/>
  <c r="I87"/>
  <c r="I47"/>
  <c r="H46"/>
  <c r="I46" l="1"/>
  <c r="H181"/>
  <c r="I181" l="1"/>
</calcChain>
</file>

<file path=xl/sharedStrings.xml><?xml version="1.0" encoding="utf-8"?>
<sst xmlns="http://schemas.openxmlformats.org/spreadsheetml/2006/main" count="754" uniqueCount="178">
  <si>
    <t>5</t>
  </si>
  <si>
    <t>7</t>
  </si>
  <si>
    <t>8</t>
  </si>
  <si>
    <t>2</t>
  </si>
  <si>
    <t>3</t>
  </si>
  <si>
    <t>4</t>
  </si>
  <si>
    <t>6</t>
  </si>
  <si>
    <t>824</t>
  </si>
  <si>
    <t>Администрация Селиванихинского сельсовета Минусинского района Красноярского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</si>
  <si>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</si>
  <si>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</si>
  <si>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</si>
  <si>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</si>
  <si>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1900000000</t>
  </si>
  <si>
    <t>Непрограммные расходы сельсовета</t>
  </si>
  <si>
    <t>1920000000</t>
  </si>
  <si>
    <t>Функционирование администрации сельсовета в рамках непрограммных расходов сельсовета</t>
  </si>
  <si>
    <t>1920000200</t>
  </si>
  <si>
    <t>Глава муниципального образования в рамках непрограммных расходов сельсовета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</si>
  <si>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</si>
  <si>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</si>
  <si>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</si>
  <si>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</si>
  <si>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</si>
  <si>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</si>
  <si>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</si>
  <si>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</si>
  <si>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</si>
  <si>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</si>
  <si>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</si>
  <si>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</si>
  <si>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</si>
  <si>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</si>
  <si>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</si>
  <si>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</si>
  <si>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0111</t>
  </si>
  <si>
    <t>Резервные фонды</t>
  </si>
  <si>
    <t>1930000000</t>
  </si>
  <si>
    <t>Резервные фонды в рамках непрограммных расходов сельсовета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</si>
  <si>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</si>
  <si>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</si>
  <si>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870</t>
  </si>
  <si>
    <t>Резервные средства</t>
  </si>
  <si>
    <t>0113</t>
  </si>
  <si>
    <t>Другие общегосударственные вопросы</t>
  </si>
  <si>
    <t>1940000000</t>
  </si>
  <si>
    <t>Прочие мероприятия в рамках непрограммных расходов сельсовета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</si>
  <si>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</si>
  <si>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</si>
  <si>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1940000600</t>
  </si>
  <si>
    <t>Расходы по управлению государственной (муниципальной) собственностью в рамках прочих непрограммных расходов сельсовета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</si>
  <si>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</si>
  <si>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</si>
  <si>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0200</t>
  </si>
  <si>
    <t>НАЦИОНАЛЬНАЯ ОБОРОНА</t>
  </si>
  <si>
    <t>0203</t>
  </si>
  <si>
    <t>Мобилизационная и вневойсковая подготовка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</si>
  <si>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</si>
  <si>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</si>
  <si>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</si>
  <si>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</si>
  <si>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</si>
  <si>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</si>
  <si>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1500000000</t>
  </si>
  <si>
    <t>Муниципальная программа "Социально-экономическое развитие сельсовета".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</si>
  <si>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</si>
  <si>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</si>
  <si>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1510088510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</si>
  <si>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</si>
  <si>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1510088520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</si>
  <si>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</si>
  <si>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300</t>
  </si>
  <si>
    <t>Социальное обеспечение и иные выплаты населению</t>
  </si>
  <si>
    <t>360</t>
  </si>
  <si>
    <t>Иные выплаты населению</t>
  </si>
  <si>
    <t>0310</t>
  </si>
  <si>
    <t>Обеспечение пожарной безопасности</t>
  </si>
  <si>
    <t>1510074120</t>
  </si>
  <si>
    <t>Расходы за счёт средств краевого бюджета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</si>
  <si>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15100S4120</t>
  </si>
  <si>
    <t>Расходы бюджета сельсовета на обеспечение первичных мер пожарной безопасности в рамках долевого финансирования.Защита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</si>
  <si>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0314</t>
  </si>
  <si>
    <t>Другие вопросы в области национальной безопасности и правоохранительной деятельности</t>
  </si>
  <si>
    <t>1550000000</t>
  </si>
  <si>
    <t>Подпрограмма «Профилактика терроризма и экстремизма на территории сельсовета»</t>
  </si>
  <si>
    <t>1550089000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</si>
  <si>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</si>
  <si>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0400</t>
  </si>
  <si>
    <t>НАЦИОНАЛЬНАЯ ЭКОНОМИКА</t>
  </si>
  <si>
    <t>0409</t>
  </si>
  <si>
    <t>Дорожное хозяйство (дорожные фонды)</t>
  </si>
  <si>
    <t>1520000000</t>
  </si>
  <si>
    <t>Подпрограмма "Благоустройство и поддержка жилищно-коммунального хозяйства".</t>
  </si>
  <si>
    <t>1520075080</t>
  </si>
  <si>
    <t>Расходы на содержание автомобильных дорог общего пользования местного значения сельских поселений за счёт средств дорожного фонда Красноярского края.Благоустройство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</si>
  <si>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1520075090</t>
  </si>
  <si>
    <t>Расходы на капитальный ремонт и ремонт автомобильных дорог общего пользования местного значения сельских поселений за счёт средств дорожного фонда Красноярского края.Благоустройство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</si>
  <si>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</si>
  <si>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</si>
  <si>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15200S5080</t>
  </si>
  <si>
    <t>Расходы бюджета сельсовета на содержание автомобильных дорог общего пользования местного значения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</si>
  <si>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15200S5090</t>
  </si>
  <si>
    <t>Расходы бюджета сельсовета на капитальный ремонт и ремонт автомобильных дорог общего пользования местного значения сельских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</si>
  <si>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>0412</t>
  </si>
  <si>
    <t>Другие вопросы в области национальной экономики</t>
  </si>
  <si>
    <t>1540000000</t>
  </si>
  <si>
    <t>Подпрограмма "Управление муниципальными финансами сельсовета"</t>
  </si>
  <si>
    <t>1540088910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</si>
  <si>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</si>
  <si>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0500</t>
  </si>
  <si>
    <t>ЖИЛИЩНО-КОММУНАЛЬНОЕ ХОЗЯЙСТВО</t>
  </si>
  <si>
    <t>0501</t>
  </si>
  <si>
    <t>Жилищное хозяйство</t>
  </si>
  <si>
    <t>1520088700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</si>
  <si>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</si>
  <si>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0502</t>
  </si>
  <si>
    <t>Коммунальное хозяйство</t>
  </si>
  <si>
    <t>1520088640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</si>
  <si>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</si>
  <si>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0503</t>
  </si>
  <si>
    <t>Благоустройство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</si>
  <si>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</si>
  <si>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</si>
  <si>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110</t>
  </si>
  <si>
    <t>Расходы на выплаты персоналу казенных учреждений</t>
  </si>
  <si>
    <t>1520088620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</si>
  <si>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</si>
  <si>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</si>
  <si>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</si>
  <si>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0700</t>
  </si>
  <si>
    <t>ОБРАЗОВАНИЕ</t>
  </si>
  <si>
    <t>0707</t>
  </si>
  <si>
    <t>Молодежная политика</t>
  </si>
  <si>
    <t>1530000000</t>
  </si>
  <si>
    <t>Подпрограмма "Поддержка и развитие социальной сферы".</t>
  </si>
  <si>
    <t>1530086110</t>
  </si>
  <si>
    <t>Расходы за счёт средств районного бюджета на проведение оздоровительных и других мероприятий для детей и молодёжи.Поддержка и развитие социальной сферы,муниципальной программы "Социально-экономическое развитие сельсовета "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</si>
  <si>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</si>
  <si>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</si>
  <si>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0800</t>
  </si>
  <si>
    <t>КУЛЬТУРА, КИНЕМАТОГРАФИЯ</t>
  </si>
  <si>
    <t>0801</t>
  </si>
  <si>
    <t>Культура</t>
  </si>
  <si>
    <t>1530088830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</si>
  <si>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</si>
  <si>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1100</t>
  </si>
  <si>
    <t>ФИЗИЧЕСКАЯ КУЛЬТУРА И СПОРТ</t>
  </si>
  <si>
    <t>1101</t>
  </si>
  <si>
    <t>Физическая культура</t>
  </si>
  <si>
    <t>1530088820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</si>
  <si>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</si>
  <si>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</si>
  <si>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</si>
  <si>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</si>
  <si>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</si>
  <si>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</si>
  <si>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</si>
  <si>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500</t>
  </si>
  <si>
    <t>Межбюджетные трансферты</t>
  </si>
  <si>
    <t>540</t>
  </si>
  <si>
    <t>Иные межбюджетные трансферты</t>
  </si>
  <si>
    <t>ВСЕГО:</t>
  </si>
  <si>
    <t/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</si>
  <si>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</si>
  <si>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</si>
  <si>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</si>
  <si>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</si>
  <si>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</si>
  <si>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</si>
  <si>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(рублей)</t>
  </si>
  <si>
    <t>9</t>
  </si>
  <si>
    <t>к решению Селиванихинского сельского Совета депутатов</t>
  </si>
  <si>
    <t>Приложение 4</t>
  </si>
  <si>
    <t>от  2019 г.  № ***-рс</t>
  </si>
  <si>
    <t>План</t>
  </si>
  <si>
    <t>Исполнено</t>
  </si>
  <si>
    <t>Процент исполнения</t>
  </si>
  <si>
    <t>Ведомственная структура расходов бюджета сельсовета за 2018 год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</si>
</sst>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4" xfId="0" applyNumberFormat="1" applyFont="1" applyBorder="1" applyAlignment="1" applyProtection="1"/>
    <xf numFmtId="0" fontId="1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left" vertical="top" wrapText="1"/>
    </xf>
    <xf numFmtId="49" fontId="1" fillId="0" borderId="3" xfId="0" applyNumberFormat="1" applyFont="1" applyBorder="1" applyAlignment="1" applyProtection="1">
      <alignment horizontal="center" vertical="top" wrapText="1"/>
    </xf>
    <xf numFmtId="49" fontId="1" fillId="0" borderId="5" xfId="0" applyNumberFormat="1" applyFont="1" applyBorder="1" applyAlignment="1" applyProtection="1">
      <alignment horizontal="left" vertical="top" wrapText="1"/>
    </xf>
    <xf numFmtId="49" fontId="1" fillId="0" borderId="5" xfId="0" applyNumberFormat="1" applyFont="1" applyBorder="1" applyAlignment="1" applyProtection="1">
      <alignment horizontal="center" vertical="top" wrapText="1"/>
    </xf>
    <xf numFmtId="164" fontId="1" fillId="0" borderId="3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wrapText="1"/>
    </xf>
    <xf numFmtId="0" fontId="6" fillId="0" borderId="0" xfId="0" applyFont="1" applyAlignment="1">
      <alignment wrapText="1"/>
    </xf>
    <xf numFmtId="0" fontId="1" fillId="0" borderId="0" xfId="0" applyFont="1" applyBorder="1"/>
    <xf numFmtId="0" fontId="5" fillId="0" borderId="0" xfId="0" applyFont="1" applyBorder="1" applyAlignment="1" applyProtection="1">
      <alignment horizontal="left"/>
    </xf>
    <xf numFmtId="0" fontId="0" fillId="0" borderId="0" xfId="0" applyBorder="1"/>
    <xf numFmtId="49" fontId="1" fillId="0" borderId="6" xfId="0" applyNumberFormat="1" applyFont="1" applyBorder="1" applyAlignment="1" applyProtection="1">
      <alignment horizontal="left" vertical="top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49" fontId="2" fillId="0" borderId="3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0" fontId="7" fillId="0" borderId="0" xfId="0" applyFont="1"/>
    <xf numFmtId="4" fontId="1" fillId="2" borderId="3" xfId="0" applyNumberFormat="1" applyFont="1" applyFill="1" applyBorder="1" applyAlignment="1" applyProtection="1">
      <alignment horizontal="right" vertical="top" wrapText="1"/>
    </xf>
    <xf numFmtId="0" fontId="3" fillId="0" borderId="3" xfId="0" applyFont="1" applyBorder="1" applyAlignment="1">
      <alignment horizont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top" wrapText="1"/>
    </xf>
    <xf numFmtId="4" fontId="1" fillId="2" borderId="6" xfId="0" applyNumberFormat="1" applyFont="1" applyFill="1" applyBorder="1" applyAlignment="1" applyProtection="1">
      <alignment horizontal="right" vertical="top" wrapText="1"/>
    </xf>
    <xf numFmtId="4" fontId="2" fillId="2" borderId="3" xfId="0" applyNumberFormat="1" applyFont="1" applyFill="1" applyBorder="1" applyAlignment="1" applyProtection="1">
      <alignment horizontal="right" wrapText="1"/>
    </xf>
    <xf numFmtId="4" fontId="1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"/>
  <sheetViews>
    <sheetView tabSelected="1" workbookViewId="0">
      <selection activeCell="F10" sqref="F10"/>
    </sheetView>
  </sheetViews>
  <sheetFormatPr defaultRowHeight="12.75" customHeight="1"/>
  <cols>
    <col min="1" max="1" width="6.28515625" style="2" customWidth="1"/>
    <col min="2" max="2" width="41.28515625" style="2" customWidth="1"/>
    <col min="3" max="3" width="8.85546875" style="2" customWidth="1"/>
    <col min="4" max="4" width="9.140625" style="2" customWidth="1"/>
    <col min="5" max="5" width="12" style="2" customWidth="1"/>
    <col min="6" max="6" width="7.7109375" style="2" customWidth="1"/>
    <col min="7" max="9" width="15.7109375" style="30" customWidth="1"/>
    <col min="10" max="10" width="8.85546875" customWidth="1"/>
  </cols>
  <sheetData>
    <row r="1" spans="1:10" s="18" customFormat="1">
      <c r="A1" s="16"/>
      <c r="B1" s="7"/>
      <c r="C1" s="17"/>
      <c r="D1" s="6"/>
      <c r="E1" s="6"/>
      <c r="F1" s="6"/>
      <c r="G1" s="29" t="s">
        <v>172</v>
      </c>
      <c r="H1" s="29"/>
      <c r="I1" s="29"/>
    </row>
    <row r="2" spans="1:10" s="18" customFormat="1">
      <c r="A2" s="16"/>
      <c r="B2" s="7"/>
      <c r="C2" s="16"/>
      <c r="D2" s="7"/>
      <c r="E2" s="7"/>
      <c r="F2" s="7"/>
      <c r="G2" s="29" t="s">
        <v>171</v>
      </c>
      <c r="H2" s="29"/>
      <c r="I2" s="29"/>
    </row>
    <row r="3" spans="1:10" s="18" customFormat="1" ht="12.75" customHeight="1">
      <c r="A3" s="16"/>
      <c r="B3" s="16"/>
      <c r="C3" s="16"/>
      <c r="D3" s="16"/>
      <c r="E3" s="16"/>
      <c r="F3" s="16"/>
      <c r="G3" s="29" t="s">
        <v>173</v>
      </c>
      <c r="H3" s="29"/>
      <c r="I3" s="29"/>
    </row>
    <row r="4" spans="1:10" ht="6.75" customHeight="1"/>
    <row r="5" spans="1:10" ht="18.399999999999999" customHeight="1">
      <c r="B5" s="27" t="s">
        <v>177</v>
      </c>
      <c r="C5" s="27"/>
      <c r="D5" s="27"/>
      <c r="E5" s="27"/>
      <c r="F5" s="27"/>
      <c r="G5" s="27"/>
      <c r="H5" s="27"/>
      <c r="I5" s="27"/>
    </row>
    <row r="6" spans="1:10" ht="13.5" customHeight="1">
      <c r="B6" s="28"/>
      <c r="C6" s="28"/>
      <c r="D6" s="6"/>
      <c r="I6" s="31" t="s">
        <v>169</v>
      </c>
    </row>
    <row r="7" spans="1:10" s="15" customFormat="1" ht="12">
      <c r="A7" s="25" t="s">
        <v>163</v>
      </c>
      <c r="B7" s="26" t="s">
        <v>164</v>
      </c>
      <c r="C7" s="26" t="s">
        <v>165</v>
      </c>
      <c r="D7" s="26" t="s">
        <v>166</v>
      </c>
      <c r="E7" s="26" t="s">
        <v>167</v>
      </c>
      <c r="F7" s="26" t="s">
        <v>168</v>
      </c>
      <c r="G7" s="32" t="s">
        <v>174</v>
      </c>
      <c r="H7" s="32" t="s">
        <v>175</v>
      </c>
      <c r="I7" s="32" t="s">
        <v>176</v>
      </c>
      <c r="J7" s="14"/>
    </row>
    <row r="8" spans="1:10" s="15" customFormat="1" ht="15.75" customHeight="1">
      <c r="A8" s="25"/>
      <c r="B8" s="26"/>
      <c r="C8" s="26"/>
      <c r="D8" s="26"/>
      <c r="E8" s="26"/>
      <c r="F8" s="26"/>
      <c r="G8" s="33"/>
      <c r="H8" s="33"/>
      <c r="I8" s="33"/>
      <c r="J8" s="14"/>
    </row>
    <row r="9" spans="1:10">
      <c r="A9" s="3">
        <v>1</v>
      </c>
      <c r="B9" s="8" t="s">
        <v>3</v>
      </c>
      <c r="C9" s="8" t="s">
        <v>4</v>
      </c>
      <c r="D9" s="8" t="s">
        <v>5</v>
      </c>
      <c r="E9" s="8" t="s">
        <v>0</v>
      </c>
      <c r="F9" s="8" t="s">
        <v>6</v>
      </c>
      <c r="G9" s="34" t="s">
        <v>1</v>
      </c>
      <c r="H9" s="34" t="s">
        <v>2</v>
      </c>
      <c r="I9" s="34" t="s">
        <v>170</v>
      </c>
      <c r="J9" s="1"/>
    </row>
    <row r="10" spans="1:10" ht="25.5">
      <c r="A10" s="4">
        <v>1</v>
      </c>
      <c r="B10" s="9" t="s">
        <v>8</v>
      </c>
      <c r="C10" s="10" t="s">
        <v>7</v>
      </c>
      <c r="D10" s="10"/>
      <c r="E10" s="10"/>
      <c r="F10" s="10"/>
      <c r="G10" s="24">
        <f>G11+G46+G55+G87+G112+G145+G157+G164+G173</f>
        <v>15584469.35</v>
      </c>
      <c r="H10" s="24">
        <f>H11+H46+H55+H87+H112+H145+H157+H164+H173</f>
        <v>14233021.880000001</v>
      </c>
      <c r="I10" s="24">
        <f>ROUND(H10*100/G10,2)</f>
        <v>91.33</v>
      </c>
    </row>
    <row r="11" spans="1:10">
      <c r="A11" s="4">
        <v>2</v>
      </c>
      <c r="B11" s="9" t="s">
        <v>10</v>
      </c>
      <c r="C11" s="10" t="s">
        <v>7</v>
      </c>
      <c r="D11" s="10" t="s">
        <v>9</v>
      </c>
      <c r="E11" s="10"/>
      <c r="F11" s="10"/>
      <c r="G11" s="24">
        <f>G12+G18+G34</f>
        <v>3660125</v>
      </c>
      <c r="H11" s="24">
        <f>H12+H18+H34</f>
        <v>3482613.4499999997</v>
      </c>
      <c r="I11" s="24">
        <f t="shared" ref="I11:I74" si="0">ROUND(H11*100/G11,2)</f>
        <v>95.15</v>
      </c>
    </row>
    <row r="12" spans="1:10" ht="38.25">
      <c r="A12" s="4">
        <v>3</v>
      </c>
      <c r="B12" s="9" t="s">
        <v>12</v>
      </c>
      <c r="C12" s="10" t="s">
        <v>7</v>
      </c>
      <c r="D12" s="10" t="s">
        <v>11</v>
      </c>
      <c r="E12" s="10"/>
      <c r="F12" s="10"/>
      <c r="G12" s="24">
        <f>G13</f>
        <v>475473</v>
      </c>
      <c r="H12" s="24">
        <f t="shared" ref="H12:H16" si="1">H13</f>
        <v>408624.07</v>
      </c>
      <c r="I12" s="24">
        <f t="shared" si="0"/>
        <v>85.94</v>
      </c>
    </row>
    <row r="13" spans="1:10">
      <c r="A13" s="4">
        <v>4</v>
      </c>
      <c r="B13" s="9" t="s">
        <v>14</v>
      </c>
      <c r="C13" s="10" t="s">
        <v>7</v>
      </c>
      <c r="D13" s="10" t="s">
        <v>11</v>
      </c>
      <c r="E13" s="10" t="s">
        <v>13</v>
      </c>
      <c r="F13" s="10"/>
      <c r="G13" s="24">
        <f>G14</f>
        <v>475473</v>
      </c>
      <c r="H13" s="24">
        <f t="shared" si="1"/>
        <v>408624.07</v>
      </c>
      <c r="I13" s="24">
        <f t="shared" si="0"/>
        <v>85.94</v>
      </c>
    </row>
    <row r="14" spans="1:10" ht="25.5">
      <c r="A14" s="4">
        <v>5</v>
      </c>
      <c r="B14" s="9" t="s">
        <v>16</v>
      </c>
      <c r="C14" s="10" t="s">
        <v>7</v>
      </c>
      <c r="D14" s="10" t="s">
        <v>11</v>
      </c>
      <c r="E14" s="10" t="s">
        <v>15</v>
      </c>
      <c r="F14" s="10"/>
      <c r="G14" s="24">
        <f>G15</f>
        <v>475473</v>
      </c>
      <c r="H14" s="24">
        <f t="shared" si="1"/>
        <v>408624.07</v>
      </c>
      <c r="I14" s="24">
        <f t="shared" si="0"/>
        <v>85.94</v>
      </c>
    </row>
    <row r="15" spans="1:10" ht="25.5">
      <c r="A15" s="4">
        <v>6</v>
      </c>
      <c r="B15" s="9" t="s">
        <v>18</v>
      </c>
      <c r="C15" s="10" t="s">
        <v>7</v>
      </c>
      <c r="D15" s="10" t="s">
        <v>11</v>
      </c>
      <c r="E15" s="10" t="s">
        <v>17</v>
      </c>
      <c r="F15" s="10"/>
      <c r="G15" s="24">
        <f>G16</f>
        <v>475473</v>
      </c>
      <c r="H15" s="24">
        <f t="shared" si="1"/>
        <v>408624.07</v>
      </c>
      <c r="I15" s="24">
        <f t="shared" si="0"/>
        <v>85.94</v>
      </c>
    </row>
    <row r="16" spans="1:10" ht="66.75" customHeight="1">
      <c r="A16" s="4">
        <v>7</v>
      </c>
      <c r="B16" s="9" t="s">
        <v>20</v>
      </c>
      <c r="C16" s="10" t="s">
        <v>7</v>
      </c>
      <c r="D16" s="10" t="s">
        <v>11</v>
      </c>
      <c r="E16" s="10" t="s">
        <v>17</v>
      </c>
      <c r="F16" s="10" t="s">
        <v>19</v>
      </c>
      <c r="G16" s="24">
        <f>G17</f>
        <v>475473</v>
      </c>
      <c r="H16" s="24">
        <f t="shared" si="1"/>
        <v>408624.07</v>
      </c>
      <c r="I16" s="24">
        <f t="shared" si="0"/>
        <v>85.94</v>
      </c>
    </row>
    <row r="17" spans="1:9" ht="25.5">
      <c r="A17" s="4">
        <v>8</v>
      </c>
      <c r="B17" s="11" t="s">
        <v>22</v>
      </c>
      <c r="C17" s="12" t="s">
        <v>7</v>
      </c>
      <c r="D17" s="12" t="s">
        <v>11</v>
      </c>
      <c r="E17" s="12" t="s">
        <v>17</v>
      </c>
      <c r="F17" s="12" t="s">
        <v>21</v>
      </c>
      <c r="G17" s="35">
        <v>475473</v>
      </c>
      <c r="H17" s="35">
        <v>408624.07</v>
      </c>
      <c r="I17" s="24">
        <f t="shared" si="0"/>
        <v>85.94</v>
      </c>
    </row>
    <row r="18" spans="1:9" ht="51">
      <c r="A18" s="4">
        <v>9</v>
      </c>
      <c r="B18" s="9" t="s">
        <v>24</v>
      </c>
      <c r="C18" s="10" t="s">
        <v>7</v>
      </c>
      <c r="D18" s="10" t="s">
        <v>23</v>
      </c>
      <c r="E18" s="10"/>
      <c r="F18" s="10"/>
      <c r="G18" s="24">
        <f>G19</f>
        <v>3143902</v>
      </c>
      <c r="H18" s="24">
        <f t="shared" ref="H18" si="2">H19</f>
        <v>3034221.92</v>
      </c>
      <c r="I18" s="24">
        <f t="shared" si="0"/>
        <v>96.51</v>
      </c>
    </row>
    <row r="19" spans="1:9">
      <c r="A19" s="4">
        <v>10</v>
      </c>
      <c r="B19" s="9" t="s">
        <v>14</v>
      </c>
      <c r="C19" s="10" t="s">
        <v>7</v>
      </c>
      <c r="D19" s="10" t="s">
        <v>23</v>
      </c>
      <c r="E19" s="10" t="s">
        <v>13</v>
      </c>
      <c r="F19" s="10"/>
      <c r="G19" s="24">
        <f>G20</f>
        <v>3143902</v>
      </c>
      <c r="H19" s="24">
        <f t="shared" ref="H19" si="3">H20</f>
        <v>3034221.92</v>
      </c>
      <c r="I19" s="24">
        <f t="shared" si="0"/>
        <v>96.51</v>
      </c>
    </row>
    <row r="20" spans="1:9" ht="25.5">
      <c r="A20" s="4">
        <v>11</v>
      </c>
      <c r="B20" s="9" t="s">
        <v>16</v>
      </c>
      <c r="C20" s="10" t="s">
        <v>7</v>
      </c>
      <c r="D20" s="10" t="s">
        <v>23</v>
      </c>
      <c r="E20" s="10" t="s">
        <v>15</v>
      </c>
      <c r="F20" s="10"/>
      <c r="G20" s="24">
        <f>G21</f>
        <v>3143902</v>
      </c>
      <c r="H20" s="24">
        <f t="shared" ref="H20" si="4">H21</f>
        <v>3034221.92</v>
      </c>
      <c r="I20" s="24">
        <f t="shared" si="0"/>
        <v>96.51</v>
      </c>
    </row>
    <row r="21" spans="1:9" ht="51">
      <c r="A21" s="4">
        <v>12</v>
      </c>
      <c r="B21" s="9" t="s">
        <v>26</v>
      </c>
      <c r="C21" s="10" t="s">
        <v>7</v>
      </c>
      <c r="D21" s="10" t="s">
        <v>23</v>
      </c>
      <c r="E21" s="10" t="s">
        <v>25</v>
      </c>
      <c r="F21" s="10"/>
      <c r="G21" s="24">
        <f>G22+G24+G26</f>
        <v>3143902</v>
      </c>
      <c r="H21" s="24">
        <f t="shared" ref="H21" si="5">H22+H24+H26</f>
        <v>3034221.92</v>
      </c>
      <c r="I21" s="24">
        <f t="shared" si="0"/>
        <v>96.51</v>
      </c>
    </row>
    <row r="22" spans="1:9" ht="76.5">
      <c r="A22" s="4">
        <v>13</v>
      </c>
      <c r="B22" s="9" t="s">
        <v>20</v>
      </c>
      <c r="C22" s="10" t="s">
        <v>7</v>
      </c>
      <c r="D22" s="10" t="s">
        <v>23</v>
      </c>
      <c r="E22" s="10" t="s">
        <v>25</v>
      </c>
      <c r="F22" s="10" t="s">
        <v>19</v>
      </c>
      <c r="G22" s="24">
        <f>G23</f>
        <v>1804867</v>
      </c>
      <c r="H22" s="24">
        <f t="shared" ref="H22" si="6">H23</f>
        <v>1766924.23</v>
      </c>
      <c r="I22" s="24">
        <f t="shared" si="0"/>
        <v>97.9</v>
      </c>
    </row>
    <row r="23" spans="1:9" ht="25.5">
      <c r="A23" s="4">
        <v>14</v>
      </c>
      <c r="B23" s="11" t="s">
        <v>22</v>
      </c>
      <c r="C23" s="12" t="s">
        <v>7</v>
      </c>
      <c r="D23" s="12" t="s">
        <v>23</v>
      </c>
      <c r="E23" s="12" t="s">
        <v>25</v>
      </c>
      <c r="F23" s="12" t="s">
        <v>21</v>
      </c>
      <c r="G23" s="35">
        <v>1804867</v>
      </c>
      <c r="H23" s="35">
        <v>1766924.23</v>
      </c>
      <c r="I23" s="24">
        <f t="shared" si="0"/>
        <v>97.9</v>
      </c>
    </row>
    <row r="24" spans="1:9" ht="25.5">
      <c r="A24" s="4">
        <v>15</v>
      </c>
      <c r="B24" s="9" t="s">
        <v>28</v>
      </c>
      <c r="C24" s="10" t="s">
        <v>7</v>
      </c>
      <c r="D24" s="10" t="s">
        <v>23</v>
      </c>
      <c r="E24" s="10" t="s">
        <v>25</v>
      </c>
      <c r="F24" s="10" t="s">
        <v>27</v>
      </c>
      <c r="G24" s="24">
        <f>G25</f>
        <v>1289035</v>
      </c>
      <c r="H24" s="24">
        <f t="shared" ref="H24" si="7">H25</f>
        <v>1267197.69</v>
      </c>
      <c r="I24" s="24">
        <f t="shared" si="0"/>
        <v>98.31</v>
      </c>
    </row>
    <row r="25" spans="1:9" ht="38.25">
      <c r="A25" s="4">
        <v>16</v>
      </c>
      <c r="B25" s="11" t="s">
        <v>30</v>
      </c>
      <c r="C25" s="12" t="s">
        <v>7</v>
      </c>
      <c r="D25" s="12" t="s">
        <v>23</v>
      </c>
      <c r="E25" s="12" t="s">
        <v>25</v>
      </c>
      <c r="F25" s="12" t="s">
        <v>29</v>
      </c>
      <c r="G25" s="35">
        <v>1289035</v>
      </c>
      <c r="H25" s="35">
        <v>1267197.69</v>
      </c>
      <c r="I25" s="24">
        <f t="shared" si="0"/>
        <v>98.31</v>
      </c>
    </row>
    <row r="26" spans="1:9">
      <c r="A26" s="4">
        <v>17</v>
      </c>
      <c r="B26" s="9" t="s">
        <v>32</v>
      </c>
      <c r="C26" s="10" t="s">
        <v>7</v>
      </c>
      <c r="D26" s="10" t="s">
        <v>23</v>
      </c>
      <c r="E26" s="10" t="s">
        <v>25</v>
      </c>
      <c r="F26" s="10" t="s">
        <v>31</v>
      </c>
      <c r="G26" s="24">
        <f>G27</f>
        <v>50000</v>
      </c>
      <c r="H26" s="24">
        <f t="shared" ref="H26" si="8">H27</f>
        <v>100</v>
      </c>
      <c r="I26" s="24">
        <f t="shared" si="0"/>
        <v>0.2</v>
      </c>
    </row>
    <row r="27" spans="1:9">
      <c r="A27" s="4">
        <v>18</v>
      </c>
      <c r="B27" s="11" t="s">
        <v>34</v>
      </c>
      <c r="C27" s="12" t="s">
        <v>7</v>
      </c>
      <c r="D27" s="12" t="s">
        <v>23</v>
      </c>
      <c r="E27" s="12" t="s">
        <v>25</v>
      </c>
      <c r="F27" s="12" t="s">
        <v>33</v>
      </c>
      <c r="G27" s="35">
        <v>50000</v>
      </c>
      <c r="H27" s="35">
        <v>100</v>
      </c>
      <c r="I27" s="24">
        <f t="shared" si="0"/>
        <v>0.2</v>
      </c>
    </row>
    <row r="28" spans="1:9" hidden="1">
      <c r="A28" s="4">
        <v>19</v>
      </c>
      <c r="B28" s="9" t="s">
        <v>36</v>
      </c>
      <c r="C28" s="10" t="s">
        <v>7</v>
      </c>
      <c r="D28" s="10" t="s">
        <v>35</v>
      </c>
      <c r="E28" s="10"/>
      <c r="F28" s="10"/>
      <c r="G28" s="24">
        <v>0</v>
      </c>
      <c r="H28" s="24">
        <v>110000</v>
      </c>
      <c r="I28" s="24" t="e">
        <f t="shared" si="0"/>
        <v>#DIV/0!</v>
      </c>
    </row>
    <row r="29" spans="1:9" hidden="1">
      <c r="A29" s="4">
        <v>20</v>
      </c>
      <c r="B29" s="9" t="s">
        <v>14</v>
      </c>
      <c r="C29" s="10" t="s">
        <v>7</v>
      </c>
      <c r="D29" s="10" t="s">
        <v>35</v>
      </c>
      <c r="E29" s="10" t="s">
        <v>13</v>
      </c>
      <c r="F29" s="10"/>
      <c r="G29" s="24">
        <v>0</v>
      </c>
      <c r="H29" s="24">
        <v>110000</v>
      </c>
      <c r="I29" s="24" t="e">
        <f t="shared" si="0"/>
        <v>#DIV/0!</v>
      </c>
    </row>
    <row r="30" spans="1:9" ht="25.5" hidden="1">
      <c r="A30" s="4">
        <v>21</v>
      </c>
      <c r="B30" s="9" t="s">
        <v>38</v>
      </c>
      <c r="C30" s="10" t="s">
        <v>7</v>
      </c>
      <c r="D30" s="10" t="s">
        <v>35</v>
      </c>
      <c r="E30" s="10" t="s">
        <v>37</v>
      </c>
      <c r="F30" s="10"/>
      <c r="G30" s="24">
        <v>0</v>
      </c>
      <c r="H30" s="24">
        <v>110000</v>
      </c>
      <c r="I30" s="24" t="e">
        <f t="shared" si="0"/>
        <v>#DIV/0!</v>
      </c>
    </row>
    <row r="31" spans="1:9" ht="38.25" hidden="1">
      <c r="A31" s="4">
        <v>22</v>
      </c>
      <c r="B31" s="9" t="s">
        <v>40</v>
      </c>
      <c r="C31" s="10" t="s">
        <v>7</v>
      </c>
      <c r="D31" s="10" t="s">
        <v>35</v>
      </c>
      <c r="E31" s="10" t="s">
        <v>39</v>
      </c>
      <c r="F31" s="10"/>
      <c r="G31" s="24">
        <v>0</v>
      </c>
      <c r="H31" s="24">
        <v>110000</v>
      </c>
      <c r="I31" s="24" t="e">
        <f t="shared" si="0"/>
        <v>#DIV/0!</v>
      </c>
    </row>
    <row r="32" spans="1:9" hidden="1">
      <c r="A32" s="4">
        <v>23</v>
      </c>
      <c r="B32" s="9" t="s">
        <v>32</v>
      </c>
      <c r="C32" s="10" t="s">
        <v>7</v>
      </c>
      <c r="D32" s="10" t="s">
        <v>35</v>
      </c>
      <c r="E32" s="10" t="s">
        <v>39</v>
      </c>
      <c r="F32" s="10" t="s">
        <v>31</v>
      </c>
      <c r="G32" s="24">
        <v>0</v>
      </c>
      <c r="H32" s="24">
        <v>110000</v>
      </c>
      <c r="I32" s="24" t="e">
        <f t="shared" si="0"/>
        <v>#DIV/0!</v>
      </c>
    </row>
    <row r="33" spans="1:9" hidden="1">
      <c r="A33" s="4">
        <v>24</v>
      </c>
      <c r="B33" s="11" t="s">
        <v>42</v>
      </c>
      <c r="C33" s="12" t="s">
        <v>7</v>
      </c>
      <c r="D33" s="12" t="s">
        <v>35</v>
      </c>
      <c r="E33" s="12" t="s">
        <v>39</v>
      </c>
      <c r="F33" s="12" t="s">
        <v>41</v>
      </c>
      <c r="G33" s="35">
        <v>0</v>
      </c>
      <c r="H33" s="35"/>
      <c r="I33" s="24" t="e">
        <f t="shared" si="0"/>
        <v>#DIV/0!</v>
      </c>
    </row>
    <row r="34" spans="1:9">
      <c r="A34" s="4">
        <v>25</v>
      </c>
      <c r="B34" s="9" t="s">
        <v>44</v>
      </c>
      <c r="C34" s="10" t="s">
        <v>7</v>
      </c>
      <c r="D34" s="10" t="s">
        <v>43</v>
      </c>
      <c r="E34" s="10"/>
      <c r="F34" s="10"/>
      <c r="G34" s="24">
        <f>G35</f>
        <v>40750</v>
      </c>
      <c r="H34" s="24">
        <f>H35</f>
        <v>39767.46</v>
      </c>
      <c r="I34" s="24">
        <f t="shared" si="0"/>
        <v>97.59</v>
      </c>
    </row>
    <row r="35" spans="1:9">
      <c r="A35" s="4">
        <v>26</v>
      </c>
      <c r="B35" s="9" t="s">
        <v>14</v>
      </c>
      <c r="C35" s="10" t="s">
        <v>7</v>
      </c>
      <c r="D35" s="10" t="s">
        <v>43</v>
      </c>
      <c r="E35" s="10" t="s">
        <v>13</v>
      </c>
      <c r="F35" s="10"/>
      <c r="G35" s="24">
        <f>G36</f>
        <v>40750</v>
      </c>
      <c r="H35" s="24">
        <f>H36</f>
        <v>39767.46</v>
      </c>
      <c r="I35" s="24">
        <f t="shared" si="0"/>
        <v>97.59</v>
      </c>
    </row>
    <row r="36" spans="1:9" ht="25.5">
      <c r="A36" s="4">
        <v>27</v>
      </c>
      <c r="B36" s="9" t="s">
        <v>46</v>
      </c>
      <c r="C36" s="10" t="s">
        <v>7</v>
      </c>
      <c r="D36" s="10" t="s">
        <v>43</v>
      </c>
      <c r="E36" s="10" t="s">
        <v>45</v>
      </c>
      <c r="F36" s="10"/>
      <c r="G36" s="24">
        <f>G37+G40+G43</f>
        <v>40750</v>
      </c>
      <c r="H36" s="24">
        <f>H37+H40+H43</f>
        <v>39767.46</v>
      </c>
      <c r="I36" s="24">
        <f t="shared" si="0"/>
        <v>97.59</v>
      </c>
    </row>
    <row r="37" spans="1:9" ht="51">
      <c r="A37" s="4">
        <v>28</v>
      </c>
      <c r="B37" s="9" t="s">
        <v>48</v>
      </c>
      <c r="C37" s="10" t="s">
        <v>7</v>
      </c>
      <c r="D37" s="10" t="s">
        <v>43</v>
      </c>
      <c r="E37" s="10" t="s">
        <v>47</v>
      </c>
      <c r="F37" s="10"/>
      <c r="G37" s="24">
        <f>G38</f>
        <v>3385</v>
      </c>
      <c r="H37" s="24">
        <f>H38</f>
        <v>3385</v>
      </c>
      <c r="I37" s="24">
        <f t="shared" si="0"/>
        <v>100</v>
      </c>
    </row>
    <row r="38" spans="1:9">
      <c r="A38" s="4">
        <v>29</v>
      </c>
      <c r="B38" s="9" t="s">
        <v>32</v>
      </c>
      <c r="C38" s="10" t="s">
        <v>7</v>
      </c>
      <c r="D38" s="10" t="s">
        <v>43</v>
      </c>
      <c r="E38" s="10" t="s">
        <v>47</v>
      </c>
      <c r="F38" s="10" t="s">
        <v>31</v>
      </c>
      <c r="G38" s="24">
        <f>G39</f>
        <v>3385</v>
      </c>
      <c r="H38" s="24">
        <f t="shared" ref="H38" si="9">H39</f>
        <v>3385</v>
      </c>
      <c r="I38" s="24">
        <f t="shared" si="0"/>
        <v>100</v>
      </c>
    </row>
    <row r="39" spans="1:9">
      <c r="A39" s="4">
        <v>30</v>
      </c>
      <c r="B39" s="11" t="s">
        <v>34</v>
      </c>
      <c r="C39" s="12" t="s">
        <v>7</v>
      </c>
      <c r="D39" s="12" t="s">
        <v>43</v>
      </c>
      <c r="E39" s="12" t="s">
        <v>47</v>
      </c>
      <c r="F39" s="12" t="s">
        <v>33</v>
      </c>
      <c r="G39" s="35">
        <v>3385</v>
      </c>
      <c r="H39" s="35">
        <v>3385</v>
      </c>
      <c r="I39" s="24">
        <f t="shared" si="0"/>
        <v>100</v>
      </c>
    </row>
    <row r="40" spans="1:9" ht="38.25">
      <c r="A40" s="4">
        <v>31</v>
      </c>
      <c r="B40" s="9" t="s">
        <v>50</v>
      </c>
      <c r="C40" s="10" t="s">
        <v>7</v>
      </c>
      <c r="D40" s="10" t="s">
        <v>43</v>
      </c>
      <c r="E40" s="10" t="s">
        <v>49</v>
      </c>
      <c r="F40" s="10"/>
      <c r="G40" s="24">
        <f>G41</f>
        <v>33532</v>
      </c>
      <c r="H40" s="24">
        <f t="shared" ref="H40:I40" si="10">H41</f>
        <v>33530.46</v>
      </c>
      <c r="I40" s="24">
        <f t="shared" si="10"/>
        <v>100</v>
      </c>
    </row>
    <row r="41" spans="1:9" ht="25.5">
      <c r="A41" s="4">
        <v>32</v>
      </c>
      <c r="B41" s="9" t="s">
        <v>28</v>
      </c>
      <c r="C41" s="10" t="s">
        <v>7</v>
      </c>
      <c r="D41" s="10" t="s">
        <v>43</v>
      </c>
      <c r="E41" s="10" t="s">
        <v>49</v>
      </c>
      <c r="F41" s="10" t="s">
        <v>27</v>
      </c>
      <c r="G41" s="24">
        <f>G42</f>
        <v>33532</v>
      </c>
      <c r="H41" s="24">
        <f t="shared" ref="H41" si="11">H42</f>
        <v>33530.46</v>
      </c>
      <c r="I41" s="24">
        <f t="shared" si="0"/>
        <v>100</v>
      </c>
    </row>
    <row r="42" spans="1:9" ht="38.25">
      <c r="A42" s="4">
        <v>33</v>
      </c>
      <c r="B42" s="11" t="s">
        <v>30</v>
      </c>
      <c r="C42" s="12" t="s">
        <v>7</v>
      </c>
      <c r="D42" s="12" t="s">
        <v>43</v>
      </c>
      <c r="E42" s="12" t="s">
        <v>49</v>
      </c>
      <c r="F42" s="12" t="s">
        <v>29</v>
      </c>
      <c r="G42" s="35">
        <v>33532</v>
      </c>
      <c r="H42" s="35">
        <v>33530.46</v>
      </c>
      <c r="I42" s="24">
        <f t="shared" si="0"/>
        <v>100</v>
      </c>
    </row>
    <row r="43" spans="1:9" ht="63.75">
      <c r="A43" s="4">
        <v>34</v>
      </c>
      <c r="B43" s="9" t="s">
        <v>52</v>
      </c>
      <c r="C43" s="10" t="s">
        <v>7</v>
      </c>
      <c r="D43" s="10" t="s">
        <v>43</v>
      </c>
      <c r="E43" s="10" t="s">
        <v>51</v>
      </c>
      <c r="F43" s="10"/>
      <c r="G43" s="24">
        <f>G44</f>
        <v>3833</v>
      </c>
      <c r="H43" s="24">
        <f t="shared" ref="H43" si="12">H44</f>
        <v>2852</v>
      </c>
      <c r="I43" s="24">
        <f t="shared" si="0"/>
        <v>74.41</v>
      </c>
    </row>
    <row r="44" spans="1:9" ht="25.5">
      <c r="A44" s="4">
        <v>35</v>
      </c>
      <c r="B44" s="9" t="s">
        <v>28</v>
      </c>
      <c r="C44" s="10" t="s">
        <v>7</v>
      </c>
      <c r="D44" s="10" t="s">
        <v>43</v>
      </c>
      <c r="E44" s="10" t="s">
        <v>51</v>
      </c>
      <c r="F44" s="10" t="s">
        <v>27</v>
      </c>
      <c r="G44" s="24">
        <f>G45</f>
        <v>3833</v>
      </c>
      <c r="H44" s="24">
        <f t="shared" ref="H44" si="13">H45</f>
        <v>2852</v>
      </c>
      <c r="I44" s="24">
        <f t="shared" si="0"/>
        <v>74.41</v>
      </c>
    </row>
    <row r="45" spans="1:9" ht="38.25">
      <c r="A45" s="4">
        <v>36</v>
      </c>
      <c r="B45" s="11" t="s">
        <v>30</v>
      </c>
      <c r="C45" s="12" t="s">
        <v>7</v>
      </c>
      <c r="D45" s="12" t="s">
        <v>43</v>
      </c>
      <c r="E45" s="12" t="s">
        <v>51</v>
      </c>
      <c r="F45" s="12" t="s">
        <v>29</v>
      </c>
      <c r="G45" s="35">
        <v>3833</v>
      </c>
      <c r="H45" s="35">
        <v>2852</v>
      </c>
      <c r="I45" s="24">
        <f t="shared" si="0"/>
        <v>74.41</v>
      </c>
    </row>
    <row r="46" spans="1:9">
      <c r="A46" s="4">
        <v>37</v>
      </c>
      <c r="B46" s="9" t="s">
        <v>54</v>
      </c>
      <c r="C46" s="10" t="s">
        <v>7</v>
      </c>
      <c r="D46" s="10" t="s">
        <v>53</v>
      </c>
      <c r="E46" s="10"/>
      <c r="F46" s="10"/>
      <c r="G46" s="24">
        <f>G47</f>
        <v>310920</v>
      </c>
      <c r="H46" s="24">
        <f t="shared" ref="H46" si="14">H47</f>
        <v>310920</v>
      </c>
      <c r="I46" s="24">
        <f t="shared" si="0"/>
        <v>100</v>
      </c>
    </row>
    <row r="47" spans="1:9">
      <c r="A47" s="4">
        <v>38</v>
      </c>
      <c r="B47" s="9" t="s">
        <v>56</v>
      </c>
      <c r="C47" s="10" t="s">
        <v>7</v>
      </c>
      <c r="D47" s="10" t="s">
        <v>55</v>
      </c>
      <c r="E47" s="10"/>
      <c r="F47" s="10"/>
      <c r="G47" s="24">
        <f>G48</f>
        <v>310920</v>
      </c>
      <c r="H47" s="24">
        <f t="shared" ref="H47" si="15">H48</f>
        <v>310920</v>
      </c>
      <c r="I47" s="24">
        <f t="shared" si="0"/>
        <v>100</v>
      </c>
    </row>
    <row r="48" spans="1:9">
      <c r="A48" s="4">
        <v>39</v>
      </c>
      <c r="B48" s="9" t="s">
        <v>14</v>
      </c>
      <c r="C48" s="10" t="s">
        <v>7</v>
      </c>
      <c r="D48" s="10" t="s">
        <v>55</v>
      </c>
      <c r="E48" s="10" t="s">
        <v>13</v>
      </c>
      <c r="F48" s="10"/>
      <c r="G48" s="24">
        <f>G49</f>
        <v>310920</v>
      </c>
      <c r="H48" s="24">
        <f t="shared" ref="H48" si="16">H49</f>
        <v>310920</v>
      </c>
      <c r="I48" s="24">
        <f t="shared" si="0"/>
        <v>100</v>
      </c>
    </row>
    <row r="49" spans="1:9" ht="25.5">
      <c r="A49" s="4">
        <v>40</v>
      </c>
      <c r="B49" s="9" t="s">
        <v>46</v>
      </c>
      <c r="C49" s="10" t="s">
        <v>7</v>
      </c>
      <c r="D49" s="10" t="s">
        <v>55</v>
      </c>
      <c r="E49" s="10" t="s">
        <v>45</v>
      </c>
      <c r="F49" s="10"/>
      <c r="G49" s="24">
        <f>G50</f>
        <v>310920</v>
      </c>
      <c r="H49" s="24">
        <f t="shared" ref="H49" si="17">H50</f>
        <v>310920</v>
      </c>
      <c r="I49" s="24">
        <f t="shared" si="0"/>
        <v>100</v>
      </c>
    </row>
    <row r="50" spans="1:9" ht="51">
      <c r="A50" s="4">
        <v>41</v>
      </c>
      <c r="B50" s="9" t="s">
        <v>58</v>
      </c>
      <c r="C50" s="10" t="s">
        <v>7</v>
      </c>
      <c r="D50" s="10" t="s">
        <v>55</v>
      </c>
      <c r="E50" s="10" t="s">
        <v>57</v>
      </c>
      <c r="F50" s="10"/>
      <c r="G50" s="24">
        <f>G51+G53</f>
        <v>310920</v>
      </c>
      <c r="H50" s="24">
        <f t="shared" ref="H50" si="18">H51+H53</f>
        <v>310920</v>
      </c>
      <c r="I50" s="24">
        <f t="shared" si="0"/>
        <v>100</v>
      </c>
    </row>
    <row r="51" spans="1:9" ht="76.5">
      <c r="A51" s="4">
        <v>42</v>
      </c>
      <c r="B51" s="9" t="s">
        <v>20</v>
      </c>
      <c r="C51" s="10" t="s">
        <v>7</v>
      </c>
      <c r="D51" s="10" t="s">
        <v>55</v>
      </c>
      <c r="E51" s="10" t="s">
        <v>57</v>
      </c>
      <c r="F51" s="10" t="s">
        <v>19</v>
      </c>
      <c r="G51" s="24">
        <f>G52</f>
        <v>251420</v>
      </c>
      <c r="H51" s="24">
        <f t="shared" ref="H51" si="19">H52</f>
        <v>251420</v>
      </c>
      <c r="I51" s="24">
        <f t="shared" si="0"/>
        <v>100</v>
      </c>
    </row>
    <row r="52" spans="1:9" ht="25.5">
      <c r="A52" s="4">
        <v>43</v>
      </c>
      <c r="B52" s="11" t="s">
        <v>22</v>
      </c>
      <c r="C52" s="12" t="s">
        <v>7</v>
      </c>
      <c r="D52" s="12" t="s">
        <v>55</v>
      </c>
      <c r="E52" s="12" t="s">
        <v>57</v>
      </c>
      <c r="F52" s="12" t="s">
        <v>21</v>
      </c>
      <c r="G52" s="35">
        <v>251420</v>
      </c>
      <c r="H52" s="35">
        <v>251420</v>
      </c>
      <c r="I52" s="24">
        <f t="shared" si="0"/>
        <v>100</v>
      </c>
    </row>
    <row r="53" spans="1:9" ht="25.5">
      <c r="A53" s="4">
        <v>44</v>
      </c>
      <c r="B53" s="9" t="s">
        <v>28</v>
      </c>
      <c r="C53" s="10" t="s">
        <v>7</v>
      </c>
      <c r="D53" s="10" t="s">
        <v>55</v>
      </c>
      <c r="E53" s="10" t="s">
        <v>57</v>
      </c>
      <c r="F53" s="10" t="s">
        <v>27</v>
      </c>
      <c r="G53" s="24">
        <f>G54</f>
        <v>59500</v>
      </c>
      <c r="H53" s="24">
        <f t="shared" ref="H53" si="20">H54</f>
        <v>59500</v>
      </c>
      <c r="I53" s="24">
        <f t="shared" si="0"/>
        <v>100</v>
      </c>
    </row>
    <row r="54" spans="1:9" ht="38.25">
      <c r="A54" s="4">
        <v>45</v>
      </c>
      <c r="B54" s="11" t="s">
        <v>30</v>
      </c>
      <c r="C54" s="12" t="s">
        <v>7</v>
      </c>
      <c r="D54" s="12" t="s">
        <v>55</v>
      </c>
      <c r="E54" s="12" t="s">
        <v>57</v>
      </c>
      <c r="F54" s="12" t="s">
        <v>29</v>
      </c>
      <c r="G54" s="35">
        <v>59500</v>
      </c>
      <c r="H54" s="35">
        <v>59500</v>
      </c>
      <c r="I54" s="24">
        <f t="shared" si="0"/>
        <v>100</v>
      </c>
    </row>
    <row r="55" spans="1:9" ht="25.5">
      <c r="A55" s="4">
        <v>46</v>
      </c>
      <c r="B55" s="9" t="s">
        <v>60</v>
      </c>
      <c r="C55" s="10" t="s">
        <v>7</v>
      </c>
      <c r="D55" s="10" t="s">
        <v>59</v>
      </c>
      <c r="E55" s="10"/>
      <c r="F55" s="10"/>
      <c r="G55" s="24">
        <f>G56+G72+G81</f>
        <v>327086.82999999996</v>
      </c>
      <c r="H55" s="24">
        <f>H56+H72+H81</f>
        <v>300326.82999999996</v>
      </c>
      <c r="I55" s="24">
        <f t="shared" si="0"/>
        <v>91.82</v>
      </c>
    </row>
    <row r="56" spans="1:9" ht="38.25">
      <c r="A56" s="4">
        <v>47</v>
      </c>
      <c r="B56" s="9" t="s">
        <v>62</v>
      </c>
      <c r="C56" s="10" t="s">
        <v>7</v>
      </c>
      <c r="D56" s="10" t="s">
        <v>61</v>
      </c>
      <c r="E56" s="10"/>
      <c r="F56" s="10"/>
      <c r="G56" s="24">
        <f>G57</f>
        <v>243146.83</v>
      </c>
      <c r="H56" s="24">
        <f>H57</f>
        <v>219386.83</v>
      </c>
      <c r="I56" s="24">
        <f t="shared" si="0"/>
        <v>90.23</v>
      </c>
    </row>
    <row r="57" spans="1:9" ht="25.5">
      <c r="A57" s="4">
        <v>48</v>
      </c>
      <c r="B57" s="9" t="s">
        <v>64</v>
      </c>
      <c r="C57" s="10" t="s">
        <v>7</v>
      </c>
      <c r="D57" s="10" t="s">
        <v>61</v>
      </c>
      <c r="E57" s="10" t="s">
        <v>63</v>
      </c>
      <c r="F57" s="10"/>
      <c r="G57" s="24">
        <f>G58</f>
        <v>243146.83</v>
      </c>
      <c r="H57" s="24">
        <f t="shared" ref="H57" si="21">H58</f>
        <v>219386.83</v>
      </c>
      <c r="I57" s="24">
        <f t="shared" si="0"/>
        <v>90.23</v>
      </c>
    </row>
    <row r="58" spans="1:9" ht="38.25">
      <c r="A58" s="4">
        <v>49</v>
      </c>
      <c r="B58" s="9" t="s">
        <v>66</v>
      </c>
      <c r="C58" s="10" t="s">
        <v>7</v>
      </c>
      <c r="D58" s="10" t="s">
        <v>61</v>
      </c>
      <c r="E58" s="10" t="s">
        <v>65</v>
      </c>
      <c r="F58" s="10"/>
      <c r="G58" s="24">
        <f>G59+G62+G67</f>
        <v>243146.83</v>
      </c>
      <c r="H58" s="24">
        <f>H59+H62+H67</f>
        <v>219386.83</v>
      </c>
      <c r="I58" s="24">
        <f t="shared" si="0"/>
        <v>90.23</v>
      </c>
    </row>
    <row r="59" spans="1:9" ht="89.25">
      <c r="A59" s="4">
        <v>50</v>
      </c>
      <c r="B59" s="9" t="s">
        <v>68</v>
      </c>
      <c r="C59" s="10" t="s">
        <v>7</v>
      </c>
      <c r="D59" s="10" t="s">
        <v>61</v>
      </c>
      <c r="E59" s="10" t="s">
        <v>67</v>
      </c>
      <c r="F59" s="10"/>
      <c r="G59" s="24">
        <f>G60</f>
        <v>4486.83</v>
      </c>
      <c r="H59" s="24">
        <f t="shared" ref="H59" si="22">H60</f>
        <v>4486.83</v>
      </c>
      <c r="I59" s="24">
        <f t="shared" si="0"/>
        <v>100</v>
      </c>
    </row>
    <row r="60" spans="1:9" ht="25.5">
      <c r="A60" s="4">
        <v>51</v>
      </c>
      <c r="B60" s="9" t="s">
        <v>28</v>
      </c>
      <c r="C60" s="10" t="s">
        <v>7</v>
      </c>
      <c r="D60" s="10" t="s">
        <v>61</v>
      </c>
      <c r="E60" s="10" t="s">
        <v>67</v>
      </c>
      <c r="F60" s="10" t="s">
        <v>27</v>
      </c>
      <c r="G60" s="24">
        <f>G61</f>
        <v>4486.83</v>
      </c>
      <c r="H60" s="24">
        <f t="shared" ref="H60" si="23">H61</f>
        <v>4486.83</v>
      </c>
      <c r="I60" s="24">
        <f t="shared" si="0"/>
        <v>100</v>
      </c>
    </row>
    <row r="61" spans="1:9" ht="38.25">
      <c r="A61" s="4">
        <v>52</v>
      </c>
      <c r="B61" s="11" t="s">
        <v>30</v>
      </c>
      <c r="C61" s="12" t="s">
        <v>7</v>
      </c>
      <c r="D61" s="12" t="s">
        <v>61</v>
      </c>
      <c r="E61" s="12" t="s">
        <v>67</v>
      </c>
      <c r="F61" s="12" t="s">
        <v>29</v>
      </c>
      <c r="G61" s="35">
        <v>4486.83</v>
      </c>
      <c r="H61" s="35">
        <v>4486.83</v>
      </c>
      <c r="I61" s="24">
        <f t="shared" si="0"/>
        <v>100</v>
      </c>
    </row>
    <row r="62" spans="1:9" ht="89.25">
      <c r="A62" s="4">
        <v>53</v>
      </c>
      <c r="B62" s="9" t="s">
        <v>70</v>
      </c>
      <c r="C62" s="10" t="s">
        <v>7</v>
      </c>
      <c r="D62" s="10" t="s">
        <v>61</v>
      </c>
      <c r="E62" s="10" t="s">
        <v>69</v>
      </c>
      <c r="F62" s="10"/>
      <c r="G62" s="24">
        <f>G63+G65</f>
        <v>173860</v>
      </c>
      <c r="H62" s="24">
        <f t="shared" ref="H62" si="24">H63+H65</f>
        <v>150100</v>
      </c>
      <c r="I62" s="24">
        <f t="shared" si="0"/>
        <v>86.33</v>
      </c>
    </row>
    <row r="63" spans="1:9" ht="25.5">
      <c r="A63" s="4">
        <v>54</v>
      </c>
      <c r="B63" s="9" t="s">
        <v>28</v>
      </c>
      <c r="C63" s="10" t="s">
        <v>7</v>
      </c>
      <c r="D63" s="10" t="s">
        <v>61</v>
      </c>
      <c r="E63" s="10" t="s">
        <v>69</v>
      </c>
      <c r="F63" s="10" t="s">
        <v>27</v>
      </c>
      <c r="G63" s="24">
        <f>G64</f>
        <v>68860</v>
      </c>
      <c r="H63" s="24">
        <f t="shared" ref="H63" si="25">H64</f>
        <v>59100</v>
      </c>
      <c r="I63" s="24">
        <f t="shared" si="0"/>
        <v>85.83</v>
      </c>
    </row>
    <row r="64" spans="1:9" ht="38.25">
      <c r="A64" s="4">
        <v>55</v>
      </c>
      <c r="B64" s="11" t="s">
        <v>30</v>
      </c>
      <c r="C64" s="12" t="s">
        <v>7</v>
      </c>
      <c r="D64" s="12" t="s">
        <v>61</v>
      </c>
      <c r="E64" s="12" t="s">
        <v>69</v>
      </c>
      <c r="F64" s="12" t="s">
        <v>29</v>
      </c>
      <c r="G64" s="35">
        <v>68860</v>
      </c>
      <c r="H64" s="35">
        <v>59100</v>
      </c>
      <c r="I64" s="24">
        <f t="shared" si="0"/>
        <v>85.83</v>
      </c>
    </row>
    <row r="65" spans="1:9" ht="25.5">
      <c r="A65" s="4">
        <v>56</v>
      </c>
      <c r="B65" s="9" t="s">
        <v>72</v>
      </c>
      <c r="C65" s="10" t="s">
        <v>7</v>
      </c>
      <c r="D65" s="10" t="s">
        <v>61</v>
      </c>
      <c r="E65" s="10" t="s">
        <v>69</v>
      </c>
      <c r="F65" s="10" t="s">
        <v>71</v>
      </c>
      <c r="G65" s="24">
        <f>G66</f>
        <v>105000</v>
      </c>
      <c r="H65" s="24">
        <f t="shared" ref="H65" si="26">H66</f>
        <v>91000</v>
      </c>
      <c r="I65" s="24">
        <f t="shared" si="0"/>
        <v>86.67</v>
      </c>
    </row>
    <row r="66" spans="1:9">
      <c r="A66" s="4">
        <v>57</v>
      </c>
      <c r="B66" s="11" t="s">
        <v>74</v>
      </c>
      <c r="C66" s="12" t="s">
        <v>7</v>
      </c>
      <c r="D66" s="12" t="s">
        <v>61</v>
      </c>
      <c r="E66" s="12" t="s">
        <v>69</v>
      </c>
      <c r="F66" s="12" t="s">
        <v>73</v>
      </c>
      <c r="G66" s="35">
        <v>105000</v>
      </c>
      <c r="H66" s="35">
        <v>91000</v>
      </c>
      <c r="I66" s="24">
        <f t="shared" si="0"/>
        <v>86.67</v>
      </c>
    </row>
    <row r="67" spans="1:9">
      <c r="A67" s="4">
        <v>58</v>
      </c>
      <c r="B67" s="9" t="s">
        <v>14</v>
      </c>
      <c r="C67" s="10" t="s">
        <v>7</v>
      </c>
      <c r="D67" s="10" t="s">
        <v>61</v>
      </c>
      <c r="E67" s="10" t="s">
        <v>13</v>
      </c>
      <c r="F67" s="10"/>
      <c r="G67" s="24">
        <f>G68</f>
        <v>64800</v>
      </c>
      <c r="H67" s="24">
        <f t="shared" ref="H67" si="27">H68</f>
        <v>64800</v>
      </c>
      <c r="I67" s="24">
        <f t="shared" si="0"/>
        <v>100</v>
      </c>
    </row>
    <row r="68" spans="1:9" ht="25.5">
      <c r="A68" s="4">
        <v>59</v>
      </c>
      <c r="B68" s="9" t="s">
        <v>38</v>
      </c>
      <c r="C68" s="10" t="s">
        <v>7</v>
      </c>
      <c r="D68" s="10" t="s">
        <v>61</v>
      </c>
      <c r="E68" s="10" t="s">
        <v>37</v>
      </c>
      <c r="F68" s="10"/>
      <c r="G68" s="24">
        <f>G69</f>
        <v>64800</v>
      </c>
      <c r="H68" s="24">
        <f t="shared" ref="H68" si="28">H69</f>
        <v>64800</v>
      </c>
      <c r="I68" s="24">
        <f t="shared" si="0"/>
        <v>100</v>
      </c>
    </row>
    <row r="69" spans="1:9" ht="38.25">
      <c r="A69" s="4">
        <v>60</v>
      </c>
      <c r="B69" s="9" t="s">
        <v>40</v>
      </c>
      <c r="C69" s="10" t="s">
        <v>7</v>
      </c>
      <c r="D69" s="10" t="s">
        <v>61</v>
      </c>
      <c r="E69" s="10" t="s">
        <v>39</v>
      </c>
      <c r="F69" s="10"/>
      <c r="G69" s="24">
        <f>G70</f>
        <v>64800</v>
      </c>
      <c r="H69" s="24">
        <f t="shared" ref="H69" si="29">H70</f>
        <v>64800</v>
      </c>
      <c r="I69" s="24">
        <f t="shared" si="0"/>
        <v>100</v>
      </c>
    </row>
    <row r="70" spans="1:9" ht="25.5">
      <c r="A70" s="4">
        <v>61</v>
      </c>
      <c r="B70" s="9" t="s">
        <v>28</v>
      </c>
      <c r="C70" s="10" t="s">
        <v>7</v>
      </c>
      <c r="D70" s="10" t="s">
        <v>61</v>
      </c>
      <c r="E70" s="10" t="s">
        <v>39</v>
      </c>
      <c r="F70" s="10" t="s">
        <v>27</v>
      </c>
      <c r="G70" s="24">
        <f>G71</f>
        <v>64800</v>
      </c>
      <c r="H70" s="24">
        <f t="shared" ref="H70" si="30">H71</f>
        <v>64800</v>
      </c>
      <c r="I70" s="24">
        <f t="shared" si="0"/>
        <v>100</v>
      </c>
    </row>
    <row r="71" spans="1:9" ht="38.25">
      <c r="A71" s="4">
        <v>62</v>
      </c>
      <c r="B71" s="11" t="s">
        <v>30</v>
      </c>
      <c r="C71" s="12" t="s">
        <v>7</v>
      </c>
      <c r="D71" s="12" t="s">
        <v>61</v>
      </c>
      <c r="E71" s="12" t="s">
        <v>39</v>
      </c>
      <c r="F71" s="12" t="s">
        <v>29</v>
      </c>
      <c r="G71" s="35">
        <v>64800</v>
      </c>
      <c r="H71" s="35">
        <v>64800</v>
      </c>
      <c r="I71" s="24">
        <f t="shared" si="0"/>
        <v>100</v>
      </c>
    </row>
    <row r="72" spans="1:9">
      <c r="A72" s="4">
        <v>63</v>
      </c>
      <c r="B72" s="9" t="s">
        <v>76</v>
      </c>
      <c r="C72" s="10" t="s">
        <v>7</v>
      </c>
      <c r="D72" s="10" t="s">
        <v>75</v>
      </c>
      <c r="E72" s="10"/>
      <c r="F72" s="10"/>
      <c r="G72" s="24">
        <f>G73</f>
        <v>80940</v>
      </c>
      <c r="H72" s="24">
        <f>H73</f>
        <v>80940</v>
      </c>
      <c r="I72" s="24">
        <f t="shared" si="0"/>
        <v>100</v>
      </c>
    </row>
    <row r="73" spans="1:9" ht="25.5">
      <c r="A73" s="4">
        <v>64</v>
      </c>
      <c r="B73" s="9" t="s">
        <v>64</v>
      </c>
      <c r="C73" s="10" t="s">
        <v>7</v>
      </c>
      <c r="D73" s="10" t="s">
        <v>75</v>
      </c>
      <c r="E73" s="10" t="s">
        <v>63</v>
      </c>
      <c r="F73" s="10"/>
      <c r="G73" s="24">
        <f>G74</f>
        <v>80940</v>
      </c>
      <c r="H73" s="24">
        <f t="shared" ref="H73" si="31">H74</f>
        <v>80940</v>
      </c>
      <c r="I73" s="24">
        <f t="shared" si="0"/>
        <v>100</v>
      </c>
    </row>
    <row r="74" spans="1:9" ht="38.25">
      <c r="A74" s="4">
        <v>65</v>
      </c>
      <c r="B74" s="9" t="s">
        <v>66</v>
      </c>
      <c r="C74" s="10" t="s">
        <v>7</v>
      </c>
      <c r="D74" s="10" t="s">
        <v>75</v>
      </c>
      <c r="E74" s="10" t="s">
        <v>65</v>
      </c>
      <c r="F74" s="10"/>
      <c r="G74" s="24">
        <f>G75+G78</f>
        <v>80940</v>
      </c>
      <c r="H74" s="24">
        <f>H75+H78</f>
        <v>80940</v>
      </c>
      <c r="I74" s="24">
        <f t="shared" si="0"/>
        <v>100</v>
      </c>
    </row>
    <row r="75" spans="1:9" ht="89.25">
      <c r="A75" s="4">
        <v>66</v>
      </c>
      <c r="B75" s="9" t="s">
        <v>78</v>
      </c>
      <c r="C75" s="10" t="s">
        <v>7</v>
      </c>
      <c r="D75" s="10" t="s">
        <v>75</v>
      </c>
      <c r="E75" s="10" t="s">
        <v>77</v>
      </c>
      <c r="F75" s="10"/>
      <c r="G75" s="24">
        <f>G76</f>
        <v>77085</v>
      </c>
      <c r="H75" s="24">
        <f t="shared" ref="H75" si="32">H76</f>
        <v>77085</v>
      </c>
      <c r="I75" s="24">
        <f t="shared" ref="I75:I138" si="33">ROUND(H75*100/G75,2)</f>
        <v>100</v>
      </c>
    </row>
    <row r="76" spans="1:9" ht="25.5">
      <c r="A76" s="4">
        <v>67</v>
      </c>
      <c r="B76" s="9" t="s">
        <v>28</v>
      </c>
      <c r="C76" s="10" t="s">
        <v>7</v>
      </c>
      <c r="D76" s="10" t="s">
        <v>75</v>
      </c>
      <c r="E76" s="10" t="s">
        <v>77</v>
      </c>
      <c r="F76" s="10" t="s">
        <v>27</v>
      </c>
      <c r="G76" s="24">
        <f>G77</f>
        <v>77085</v>
      </c>
      <c r="H76" s="24">
        <f t="shared" ref="H76" si="34">H77</f>
        <v>77085</v>
      </c>
      <c r="I76" s="24">
        <f t="shared" si="33"/>
        <v>100</v>
      </c>
    </row>
    <row r="77" spans="1:9" ht="38.25">
      <c r="A77" s="4">
        <v>68</v>
      </c>
      <c r="B77" s="11" t="s">
        <v>30</v>
      </c>
      <c r="C77" s="12" t="s">
        <v>7</v>
      </c>
      <c r="D77" s="12" t="s">
        <v>75</v>
      </c>
      <c r="E77" s="12" t="s">
        <v>77</v>
      </c>
      <c r="F77" s="12" t="s">
        <v>29</v>
      </c>
      <c r="G77" s="35">
        <v>77085</v>
      </c>
      <c r="H77" s="35">
        <v>77085</v>
      </c>
      <c r="I77" s="24">
        <f t="shared" si="33"/>
        <v>100</v>
      </c>
    </row>
    <row r="78" spans="1:9" ht="89.25">
      <c r="A78" s="4">
        <v>69</v>
      </c>
      <c r="B78" s="13" t="s">
        <v>80</v>
      </c>
      <c r="C78" s="10" t="s">
        <v>7</v>
      </c>
      <c r="D78" s="10" t="s">
        <v>75</v>
      </c>
      <c r="E78" s="10" t="s">
        <v>79</v>
      </c>
      <c r="F78" s="10"/>
      <c r="G78" s="24">
        <v>3855</v>
      </c>
      <c r="H78" s="24">
        <v>3855</v>
      </c>
      <c r="I78" s="24">
        <f t="shared" si="33"/>
        <v>100</v>
      </c>
    </row>
    <row r="79" spans="1:9" ht="25.5">
      <c r="A79" s="4">
        <v>70</v>
      </c>
      <c r="B79" s="9" t="s">
        <v>28</v>
      </c>
      <c r="C79" s="10" t="s">
        <v>7</v>
      </c>
      <c r="D79" s="10" t="s">
        <v>75</v>
      </c>
      <c r="E79" s="10" t="s">
        <v>79</v>
      </c>
      <c r="F79" s="10" t="s">
        <v>27</v>
      </c>
      <c r="G79" s="24">
        <f>G80</f>
        <v>3855</v>
      </c>
      <c r="H79" s="24">
        <f t="shared" ref="H79" si="35">H80</f>
        <v>3855</v>
      </c>
      <c r="I79" s="24">
        <f t="shared" si="33"/>
        <v>100</v>
      </c>
    </row>
    <row r="80" spans="1:9" ht="38.25">
      <c r="A80" s="4">
        <v>71</v>
      </c>
      <c r="B80" s="11" t="s">
        <v>30</v>
      </c>
      <c r="C80" s="12" t="s">
        <v>7</v>
      </c>
      <c r="D80" s="12" t="s">
        <v>75</v>
      </c>
      <c r="E80" s="12" t="s">
        <v>79</v>
      </c>
      <c r="F80" s="12" t="s">
        <v>29</v>
      </c>
      <c r="G80" s="35">
        <v>3855</v>
      </c>
      <c r="H80" s="35">
        <v>3855</v>
      </c>
      <c r="I80" s="24">
        <f t="shared" si="33"/>
        <v>100</v>
      </c>
    </row>
    <row r="81" spans="1:9" ht="38.25">
      <c r="A81" s="4">
        <v>72</v>
      </c>
      <c r="B81" s="9" t="s">
        <v>82</v>
      </c>
      <c r="C81" s="10" t="s">
        <v>7</v>
      </c>
      <c r="D81" s="10" t="s">
        <v>81</v>
      </c>
      <c r="E81" s="10"/>
      <c r="F81" s="10"/>
      <c r="G81" s="24">
        <f>G82</f>
        <v>3000</v>
      </c>
      <c r="H81" s="24">
        <f t="shared" ref="H81" si="36">H82</f>
        <v>0</v>
      </c>
      <c r="I81" s="24">
        <f t="shared" si="33"/>
        <v>0</v>
      </c>
    </row>
    <row r="82" spans="1:9" ht="25.5">
      <c r="A82" s="4">
        <v>73</v>
      </c>
      <c r="B82" s="9" t="s">
        <v>64</v>
      </c>
      <c r="C82" s="10" t="s">
        <v>7</v>
      </c>
      <c r="D82" s="10" t="s">
        <v>81</v>
      </c>
      <c r="E82" s="10" t="s">
        <v>63</v>
      </c>
      <c r="F82" s="10"/>
      <c r="G82" s="24">
        <f>G83</f>
        <v>3000</v>
      </c>
      <c r="H82" s="24">
        <f t="shared" ref="H82" si="37">H83</f>
        <v>0</v>
      </c>
      <c r="I82" s="24">
        <f t="shared" si="33"/>
        <v>0</v>
      </c>
    </row>
    <row r="83" spans="1:9" ht="25.5">
      <c r="A83" s="4">
        <v>74</v>
      </c>
      <c r="B83" s="9" t="s">
        <v>84</v>
      </c>
      <c r="C83" s="10" t="s">
        <v>7</v>
      </c>
      <c r="D83" s="10" t="s">
        <v>81</v>
      </c>
      <c r="E83" s="10" t="s">
        <v>83</v>
      </c>
      <c r="F83" s="10"/>
      <c r="G83" s="24">
        <f>G84</f>
        <v>3000</v>
      </c>
      <c r="H83" s="24">
        <f t="shared" ref="H83" si="38">H84</f>
        <v>0</v>
      </c>
      <c r="I83" s="24">
        <f t="shared" si="33"/>
        <v>0</v>
      </c>
    </row>
    <row r="84" spans="1:9" ht="76.5">
      <c r="A84" s="4">
        <v>75</v>
      </c>
      <c r="B84" s="9" t="s">
        <v>86</v>
      </c>
      <c r="C84" s="10" t="s">
        <v>7</v>
      </c>
      <c r="D84" s="10" t="s">
        <v>81</v>
      </c>
      <c r="E84" s="10" t="s">
        <v>85</v>
      </c>
      <c r="F84" s="10"/>
      <c r="G84" s="24">
        <f>G85</f>
        <v>3000</v>
      </c>
      <c r="H84" s="24">
        <f t="shared" ref="H84" si="39">H85</f>
        <v>0</v>
      </c>
      <c r="I84" s="24">
        <f t="shared" si="33"/>
        <v>0</v>
      </c>
    </row>
    <row r="85" spans="1:9" ht="25.5">
      <c r="A85" s="4">
        <v>76</v>
      </c>
      <c r="B85" s="9" t="s">
        <v>28</v>
      </c>
      <c r="C85" s="10" t="s">
        <v>7</v>
      </c>
      <c r="D85" s="10" t="s">
        <v>81</v>
      </c>
      <c r="E85" s="10" t="s">
        <v>85</v>
      </c>
      <c r="F85" s="10" t="s">
        <v>27</v>
      </c>
      <c r="G85" s="24">
        <f>G86</f>
        <v>3000</v>
      </c>
      <c r="H85" s="24">
        <f t="shared" ref="H85" si="40">H86</f>
        <v>0</v>
      </c>
      <c r="I85" s="24">
        <f t="shared" si="33"/>
        <v>0</v>
      </c>
    </row>
    <row r="86" spans="1:9" ht="38.25">
      <c r="A86" s="4">
        <v>77</v>
      </c>
      <c r="B86" s="11" t="s">
        <v>30</v>
      </c>
      <c r="C86" s="12" t="s">
        <v>7</v>
      </c>
      <c r="D86" s="12" t="s">
        <v>81</v>
      </c>
      <c r="E86" s="12" t="s">
        <v>85</v>
      </c>
      <c r="F86" s="12" t="s">
        <v>29</v>
      </c>
      <c r="G86" s="35">
        <v>3000</v>
      </c>
      <c r="H86" s="35">
        <v>0</v>
      </c>
      <c r="I86" s="24">
        <f t="shared" si="33"/>
        <v>0</v>
      </c>
    </row>
    <row r="87" spans="1:9">
      <c r="A87" s="4">
        <v>78</v>
      </c>
      <c r="B87" s="9" t="s">
        <v>88</v>
      </c>
      <c r="C87" s="10" t="s">
        <v>7</v>
      </c>
      <c r="D87" s="10" t="s">
        <v>87</v>
      </c>
      <c r="E87" s="10"/>
      <c r="F87" s="10"/>
      <c r="G87" s="24">
        <f>G88+G106</f>
        <v>2448624</v>
      </c>
      <c r="H87" s="24">
        <f>H88+H106</f>
        <v>2070878</v>
      </c>
      <c r="I87" s="24">
        <f t="shared" si="33"/>
        <v>84.57</v>
      </c>
    </row>
    <row r="88" spans="1:9">
      <c r="A88" s="4">
        <v>79</v>
      </c>
      <c r="B88" s="9" t="s">
        <v>90</v>
      </c>
      <c r="C88" s="10" t="s">
        <v>7</v>
      </c>
      <c r="D88" s="10" t="s">
        <v>89</v>
      </c>
      <c r="E88" s="10"/>
      <c r="F88" s="10"/>
      <c r="G88" s="24">
        <f>G89</f>
        <v>2428624</v>
      </c>
      <c r="H88" s="24">
        <f t="shared" ref="H88:H89" si="41">H89</f>
        <v>2050878</v>
      </c>
      <c r="I88" s="24">
        <f t="shared" si="33"/>
        <v>84.45</v>
      </c>
    </row>
    <row r="89" spans="1:9" ht="25.5">
      <c r="A89" s="4">
        <v>80</v>
      </c>
      <c r="B89" s="9" t="s">
        <v>64</v>
      </c>
      <c r="C89" s="10" t="s">
        <v>7</v>
      </c>
      <c r="D89" s="10" t="s">
        <v>89</v>
      </c>
      <c r="E89" s="10" t="s">
        <v>63</v>
      </c>
      <c r="F89" s="10"/>
      <c r="G89" s="24">
        <f>G90</f>
        <v>2428624</v>
      </c>
      <c r="H89" s="24">
        <f t="shared" si="41"/>
        <v>2050878</v>
      </c>
      <c r="I89" s="24">
        <f t="shared" si="33"/>
        <v>84.45</v>
      </c>
    </row>
    <row r="90" spans="1:9" ht="25.5">
      <c r="A90" s="4">
        <v>81</v>
      </c>
      <c r="B90" s="9" t="s">
        <v>92</v>
      </c>
      <c r="C90" s="10" t="s">
        <v>7</v>
      </c>
      <c r="D90" s="10" t="s">
        <v>89</v>
      </c>
      <c r="E90" s="10" t="s">
        <v>91</v>
      </c>
      <c r="F90" s="10"/>
      <c r="G90" s="24">
        <f>G91+G94+G97+G100+G103</f>
        <v>2428624</v>
      </c>
      <c r="H90" s="24">
        <f>H91+H94+H97+H100+H103</f>
        <v>2050878</v>
      </c>
      <c r="I90" s="24">
        <f t="shared" si="33"/>
        <v>84.45</v>
      </c>
    </row>
    <row r="91" spans="1:9" ht="102">
      <c r="A91" s="4">
        <v>82</v>
      </c>
      <c r="B91" s="13" t="s">
        <v>94</v>
      </c>
      <c r="C91" s="10" t="s">
        <v>7</v>
      </c>
      <c r="D91" s="10" t="s">
        <v>89</v>
      </c>
      <c r="E91" s="10" t="s">
        <v>93</v>
      </c>
      <c r="F91" s="10"/>
      <c r="G91" s="24">
        <f>G92</f>
        <v>226508</v>
      </c>
      <c r="H91" s="24">
        <f t="shared" ref="H91" si="42">H92</f>
        <v>226508</v>
      </c>
      <c r="I91" s="24">
        <f t="shared" si="33"/>
        <v>100</v>
      </c>
    </row>
    <row r="92" spans="1:9" ht="25.5">
      <c r="A92" s="4">
        <v>83</v>
      </c>
      <c r="B92" s="9" t="s">
        <v>28</v>
      </c>
      <c r="C92" s="10" t="s">
        <v>7</v>
      </c>
      <c r="D92" s="10" t="s">
        <v>89</v>
      </c>
      <c r="E92" s="10" t="s">
        <v>93</v>
      </c>
      <c r="F92" s="10" t="s">
        <v>27</v>
      </c>
      <c r="G92" s="24">
        <f>G93</f>
        <v>226508</v>
      </c>
      <c r="H92" s="24">
        <f t="shared" ref="H92" si="43">H93</f>
        <v>226508</v>
      </c>
      <c r="I92" s="24">
        <f t="shared" si="33"/>
        <v>100</v>
      </c>
    </row>
    <row r="93" spans="1:9" ht="38.25">
      <c r="A93" s="4">
        <v>84</v>
      </c>
      <c r="B93" s="11" t="s">
        <v>30</v>
      </c>
      <c r="C93" s="12" t="s">
        <v>7</v>
      </c>
      <c r="D93" s="12" t="s">
        <v>89</v>
      </c>
      <c r="E93" s="12" t="s">
        <v>93</v>
      </c>
      <c r="F93" s="12" t="s">
        <v>29</v>
      </c>
      <c r="G93" s="35">
        <v>226508</v>
      </c>
      <c r="H93" s="35">
        <v>226508</v>
      </c>
      <c r="I93" s="24">
        <f t="shared" si="33"/>
        <v>100</v>
      </c>
    </row>
    <row r="94" spans="1:9" ht="102">
      <c r="A94" s="4">
        <v>85</v>
      </c>
      <c r="B94" s="13" t="s">
        <v>96</v>
      </c>
      <c r="C94" s="10" t="s">
        <v>7</v>
      </c>
      <c r="D94" s="10" t="s">
        <v>89</v>
      </c>
      <c r="E94" s="10" t="s">
        <v>95</v>
      </c>
      <c r="F94" s="10"/>
      <c r="G94" s="24">
        <f>G95</f>
        <v>1600243</v>
      </c>
      <c r="H94" s="24">
        <f>H95</f>
        <v>1255513</v>
      </c>
      <c r="I94" s="24">
        <f t="shared" si="33"/>
        <v>78.459999999999994</v>
      </c>
    </row>
    <row r="95" spans="1:9" ht="25.5">
      <c r="A95" s="4">
        <v>86</v>
      </c>
      <c r="B95" s="9" t="s">
        <v>28</v>
      </c>
      <c r="C95" s="10" t="s">
        <v>7</v>
      </c>
      <c r="D95" s="10" t="s">
        <v>89</v>
      </c>
      <c r="E95" s="10" t="s">
        <v>95</v>
      </c>
      <c r="F95" s="10" t="s">
        <v>27</v>
      </c>
      <c r="G95" s="24">
        <f>G96</f>
        <v>1600243</v>
      </c>
      <c r="H95" s="24">
        <f t="shared" ref="H95" si="44">H96</f>
        <v>1255513</v>
      </c>
      <c r="I95" s="24">
        <f t="shared" si="33"/>
        <v>78.459999999999994</v>
      </c>
    </row>
    <row r="96" spans="1:9" ht="38.25">
      <c r="A96" s="4">
        <v>87</v>
      </c>
      <c r="B96" s="11" t="s">
        <v>30</v>
      </c>
      <c r="C96" s="12" t="s">
        <v>7</v>
      </c>
      <c r="D96" s="12" t="s">
        <v>89</v>
      </c>
      <c r="E96" s="12" t="s">
        <v>95</v>
      </c>
      <c r="F96" s="12" t="s">
        <v>29</v>
      </c>
      <c r="G96" s="35">
        <v>1600243</v>
      </c>
      <c r="H96" s="35">
        <v>1255513</v>
      </c>
      <c r="I96" s="24">
        <f t="shared" si="33"/>
        <v>78.459999999999994</v>
      </c>
    </row>
    <row r="97" spans="1:9" ht="89.25">
      <c r="A97" s="4">
        <v>88</v>
      </c>
      <c r="B97" s="9" t="s">
        <v>98</v>
      </c>
      <c r="C97" s="10" t="s">
        <v>7</v>
      </c>
      <c r="D97" s="10" t="s">
        <v>89</v>
      </c>
      <c r="E97" s="10" t="s">
        <v>97</v>
      </c>
      <c r="F97" s="10"/>
      <c r="G97" s="24">
        <f>G98</f>
        <v>583600</v>
      </c>
      <c r="H97" s="24">
        <f t="shared" ref="H97:H98" si="45">H98</f>
        <v>550584</v>
      </c>
      <c r="I97" s="24">
        <f t="shared" si="33"/>
        <v>94.34</v>
      </c>
    </row>
    <row r="98" spans="1:9" ht="25.5">
      <c r="A98" s="4">
        <v>89</v>
      </c>
      <c r="B98" s="9" t="s">
        <v>28</v>
      </c>
      <c r="C98" s="10" t="s">
        <v>7</v>
      </c>
      <c r="D98" s="10" t="s">
        <v>89</v>
      </c>
      <c r="E98" s="10" t="s">
        <v>97</v>
      </c>
      <c r="F98" s="10" t="s">
        <v>27</v>
      </c>
      <c r="G98" s="24">
        <f>G99</f>
        <v>583600</v>
      </c>
      <c r="H98" s="24">
        <f t="shared" si="45"/>
        <v>550584</v>
      </c>
      <c r="I98" s="24">
        <f t="shared" si="33"/>
        <v>94.34</v>
      </c>
    </row>
    <row r="99" spans="1:9" ht="38.25">
      <c r="A99" s="4">
        <v>90</v>
      </c>
      <c r="B99" s="11" t="s">
        <v>30</v>
      </c>
      <c r="C99" s="12" t="s">
        <v>7</v>
      </c>
      <c r="D99" s="12" t="s">
        <v>89</v>
      </c>
      <c r="E99" s="12" t="s">
        <v>97</v>
      </c>
      <c r="F99" s="12" t="s">
        <v>29</v>
      </c>
      <c r="G99" s="35">
        <v>583600</v>
      </c>
      <c r="H99" s="35">
        <v>550584</v>
      </c>
      <c r="I99" s="24">
        <f t="shared" si="33"/>
        <v>94.34</v>
      </c>
    </row>
    <row r="100" spans="1:9" ht="102">
      <c r="A100" s="4">
        <v>91</v>
      </c>
      <c r="B100" s="13" t="s">
        <v>100</v>
      </c>
      <c r="C100" s="10" t="s">
        <v>7</v>
      </c>
      <c r="D100" s="10" t="s">
        <v>89</v>
      </c>
      <c r="E100" s="10" t="s">
        <v>99</v>
      </c>
      <c r="F100" s="10"/>
      <c r="G100" s="24">
        <f>G101</f>
        <v>2266</v>
      </c>
      <c r="H100" s="24">
        <f t="shared" ref="H100" si="46">H101</f>
        <v>2266</v>
      </c>
      <c r="I100" s="24">
        <f t="shared" si="33"/>
        <v>100</v>
      </c>
    </row>
    <row r="101" spans="1:9" ht="25.5">
      <c r="A101" s="4">
        <v>92</v>
      </c>
      <c r="B101" s="9" t="s">
        <v>28</v>
      </c>
      <c r="C101" s="10" t="s">
        <v>7</v>
      </c>
      <c r="D101" s="10" t="s">
        <v>89</v>
      </c>
      <c r="E101" s="10" t="s">
        <v>99</v>
      </c>
      <c r="F101" s="10" t="s">
        <v>27</v>
      </c>
      <c r="G101" s="24">
        <f>G102</f>
        <v>2266</v>
      </c>
      <c r="H101" s="24">
        <f t="shared" ref="H101" si="47">H102</f>
        <v>2266</v>
      </c>
      <c r="I101" s="24">
        <f t="shared" si="33"/>
        <v>100</v>
      </c>
    </row>
    <row r="102" spans="1:9" ht="38.25">
      <c r="A102" s="4">
        <v>93</v>
      </c>
      <c r="B102" s="11" t="s">
        <v>30</v>
      </c>
      <c r="C102" s="12" t="s">
        <v>7</v>
      </c>
      <c r="D102" s="12" t="s">
        <v>89</v>
      </c>
      <c r="E102" s="12" t="s">
        <v>99</v>
      </c>
      <c r="F102" s="12" t="s">
        <v>29</v>
      </c>
      <c r="G102" s="35">
        <v>2266</v>
      </c>
      <c r="H102" s="35">
        <v>2266</v>
      </c>
      <c r="I102" s="24">
        <f t="shared" si="33"/>
        <v>100</v>
      </c>
    </row>
    <row r="103" spans="1:9" ht="114.75">
      <c r="A103" s="4">
        <v>94</v>
      </c>
      <c r="B103" s="13" t="s">
        <v>102</v>
      </c>
      <c r="C103" s="10" t="s">
        <v>7</v>
      </c>
      <c r="D103" s="10" t="s">
        <v>89</v>
      </c>
      <c r="E103" s="10" t="s">
        <v>101</v>
      </c>
      <c r="F103" s="10"/>
      <c r="G103" s="24">
        <f>G104</f>
        <v>16007</v>
      </c>
      <c r="H103" s="24">
        <f t="shared" ref="H103:H104" si="48">H104</f>
        <v>16007</v>
      </c>
      <c r="I103" s="24">
        <f t="shared" si="33"/>
        <v>100</v>
      </c>
    </row>
    <row r="104" spans="1:9" ht="25.5">
      <c r="A104" s="4">
        <v>95</v>
      </c>
      <c r="B104" s="9" t="s">
        <v>28</v>
      </c>
      <c r="C104" s="10" t="s">
        <v>7</v>
      </c>
      <c r="D104" s="10" t="s">
        <v>89</v>
      </c>
      <c r="E104" s="10" t="s">
        <v>101</v>
      </c>
      <c r="F104" s="10" t="s">
        <v>27</v>
      </c>
      <c r="G104" s="24">
        <f>G105</f>
        <v>16007</v>
      </c>
      <c r="H104" s="24">
        <f t="shared" si="48"/>
        <v>16007</v>
      </c>
      <c r="I104" s="24">
        <f t="shared" si="33"/>
        <v>100</v>
      </c>
    </row>
    <row r="105" spans="1:9" ht="38.25">
      <c r="A105" s="4">
        <v>96</v>
      </c>
      <c r="B105" s="11" t="s">
        <v>30</v>
      </c>
      <c r="C105" s="12" t="s">
        <v>7</v>
      </c>
      <c r="D105" s="12" t="s">
        <v>89</v>
      </c>
      <c r="E105" s="12" t="s">
        <v>101</v>
      </c>
      <c r="F105" s="12" t="s">
        <v>29</v>
      </c>
      <c r="G105" s="35">
        <v>16007</v>
      </c>
      <c r="H105" s="35">
        <v>16007</v>
      </c>
      <c r="I105" s="24">
        <f t="shared" si="33"/>
        <v>100</v>
      </c>
    </row>
    <row r="106" spans="1:9" ht="25.5">
      <c r="A106" s="4">
        <v>97</v>
      </c>
      <c r="B106" s="9" t="s">
        <v>104</v>
      </c>
      <c r="C106" s="10" t="s">
        <v>7</v>
      </c>
      <c r="D106" s="10" t="s">
        <v>103</v>
      </c>
      <c r="E106" s="10"/>
      <c r="F106" s="10"/>
      <c r="G106" s="24">
        <f>G107</f>
        <v>20000</v>
      </c>
      <c r="H106" s="24">
        <f t="shared" ref="H106:H110" si="49">H107</f>
        <v>20000</v>
      </c>
      <c r="I106" s="24">
        <f t="shared" si="33"/>
        <v>100</v>
      </c>
    </row>
    <row r="107" spans="1:9" ht="25.5">
      <c r="A107" s="4">
        <v>98</v>
      </c>
      <c r="B107" s="9" t="s">
        <v>64</v>
      </c>
      <c r="C107" s="10" t="s">
        <v>7</v>
      </c>
      <c r="D107" s="10" t="s">
        <v>103</v>
      </c>
      <c r="E107" s="10" t="s">
        <v>63</v>
      </c>
      <c r="F107" s="10"/>
      <c r="G107" s="24">
        <f>G108</f>
        <v>20000</v>
      </c>
      <c r="H107" s="24">
        <f t="shared" si="49"/>
        <v>20000</v>
      </c>
      <c r="I107" s="24">
        <f t="shared" si="33"/>
        <v>100</v>
      </c>
    </row>
    <row r="108" spans="1:9" ht="25.5">
      <c r="A108" s="4">
        <v>99</v>
      </c>
      <c r="B108" s="9" t="s">
        <v>106</v>
      </c>
      <c r="C108" s="10" t="s">
        <v>7</v>
      </c>
      <c r="D108" s="10" t="s">
        <v>103</v>
      </c>
      <c r="E108" s="10" t="s">
        <v>105</v>
      </c>
      <c r="F108" s="10"/>
      <c r="G108" s="24">
        <f>G109</f>
        <v>20000</v>
      </c>
      <c r="H108" s="24">
        <f t="shared" si="49"/>
        <v>20000</v>
      </c>
      <c r="I108" s="24">
        <f t="shared" si="33"/>
        <v>100</v>
      </c>
    </row>
    <row r="109" spans="1:9" ht="89.25">
      <c r="A109" s="4">
        <v>100</v>
      </c>
      <c r="B109" s="9" t="s">
        <v>108</v>
      </c>
      <c r="C109" s="10" t="s">
        <v>7</v>
      </c>
      <c r="D109" s="10" t="s">
        <v>103</v>
      </c>
      <c r="E109" s="10" t="s">
        <v>107</v>
      </c>
      <c r="F109" s="10"/>
      <c r="G109" s="24">
        <f>G110</f>
        <v>20000</v>
      </c>
      <c r="H109" s="24">
        <f t="shared" si="49"/>
        <v>20000</v>
      </c>
      <c r="I109" s="24">
        <f t="shared" si="33"/>
        <v>100</v>
      </c>
    </row>
    <row r="110" spans="1:9" ht="25.5">
      <c r="A110" s="4">
        <v>101</v>
      </c>
      <c r="B110" s="9" t="s">
        <v>28</v>
      </c>
      <c r="C110" s="10" t="s">
        <v>7</v>
      </c>
      <c r="D110" s="10" t="s">
        <v>103</v>
      </c>
      <c r="E110" s="10" t="s">
        <v>107</v>
      </c>
      <c r="F110" s="10" t="s">
        <v>27</v>
      </c>
      <c r="G110" s="24">
        <f>G111</f>
        <v>20000</v>
      </c>
      <c r="H110" s="24">
        <f t="shared" si="49"/>
        <v>20000</v>
      </c>
      <c r="I110" s="24">
        <f t="shared" si="33"/>
        <v>100</v>
      </c>
    </row>
    <row r="111" spans="1:9" ht="38.25">
      <c r="A111" s="4">
        <v>102</v>
      </c>
      <c r="B111" s="11" t="s">
        <v>30</v>
      </c>
      <c r="C111" s="12" t="s">
        <v>7</v>
      </c>
      <c r="D111" s="12" t="s">
        <v>103</v>
      </c>
      <c r="E111" s="12" t="s">
        <v>107</v>
      </c>
      <c r="F111" s="12" t="s">
        <v>29</v>
      </c>
      <c r="G111" s="35">
        <v>20000</v>
      </c>
      <c r="H111" s="35">
        <v>20000</v>
      </c>
      <c r="I111" s="24">
        <f t="shared" si="33"/>
        <v>100</v>
      </c>
    </row>
    <row r="112" spans="1:9">
      <c r="A112" s="4">
        <v>103</v>
      </c>
      <c r="B112" s="9" t="s">
        <v>110</v>
      </c>
      <c r="C112" s="10" t="s">
        <v>7</v>
      </c>
      <c r="D112" s="10" t="s">
        <v>109</v>
      </c>
      <c r="E112" s="10"/>
      <c r="F112" s="10"/>
      <c r="G112" s="24">
        <f>G113+G121+G127</f>
        <v>7153869.5199999996</v>
      </c>
      <c r="H112" s="24">
        <f t="shared" ref="H112" si="50">H113+H121+H127</f>
        <v>6720339.25</v>
      </c>
      <c r="I112" s="24">
        <f t="shared" si="33"/>
        <v>93.94</v>
      </c>
    </row>
    <row r="113" spans="1:9">
      <c r="A113" s="4">
        <v>104</v>
      </c>
      <c r="B113" s="9" t="s">
        <v>112</v>
      </c>
      <c r="C113" s="10" t="s">
        <v>7</v>
      </c>
      <c r="D113" s="10" t="s">
        <v>111</v>
      </c>
      <c r="E113" s="10"/>
      <c r="F113" s="10"/>
      <c r="G113" s="24">
        <f>G114</f>
        <v>16100</v>
      </c>
      <c r="H113" s="24">
        <f t="shared" ref="H113:H115" si="51">H114</f>
        <v>15642</v>
      </c>
      <c r="I113" s="24">
        <f t="shared" si="33"/>
        <v>97.16</v>
      </c>
    </row>
    <row r="114" spans="1:9" ht="25.5">
      <c r="A114" s="4">
        <v>105</v>
      </c>
      <c r="B114" s="9" t="s">
        <v>64</v>
      </c>
      <c r="C114" s="10" t="s">
        <v>7</v>
      </c>
      <c r="D114" s="10" t="s">
        <v>111</v>
      </c>
      <c r="E114" s="10" t="s">
        <v>63</v>
      </c>
      <c r="F114" s="10"/>
      <c r="G114" s="24">
        <f>G115</f>
        <v>16100</v>
      </c>
      <c r="H114" s="24">
        <f t="shared" si="51"/>
        <v>15642</v>
      </c>
      <c r="I114" s="24">
        <f t="shared" si="33"/>
        <v>97.16</v>
      </c>
    </row>
    <row r="115" spans="1:9" ht="25.5">
      <c r="A115" s="4">
        <v>106</v>
      </c>
      <c r="B115" s="9" t="s">
        <v>92</v>
      </c>
      <c r="C115" s="10" t="s">
        <v>7</v>
      </c>
      <c r="D115" s="10" t="s">
        <v>111</v>
      </c>
      <c r="E115" s="10" t="s">
        <v>91</v>
      </c>
      <c r="F115" s="10"/>
      <c r="G115" s="24">
        <f>G116</f>
        <v>16100</v>
      </c>
      <c r="H115" s="24">
        <f t="shared" si="51"/>
        <v>15642</v>
      </c>
      <c r="I115" s="24">
        <f t="shared" si="33"/>
        <v>97.16</v>
      </c>
    </row>
    <row r="116" spans="1:9" ht="63.75">
      <c r="A116" s="4">
        <v>107</v>
      </c>
      <c r="B116" s="9" t="s">
        <v>114</v>
      </c>
      <c r="C116" s="10" t="s">
        <v>7</v>
      </c>
      <c r="D116" s="10" t="s">
        <v>111</v>
      </c>
      <c r="E116" s="10" t="s">
        <v>113</v>
      </c>
      <c r="F116" s="10"/>
      <c r="G116" s="24">
        <f>G117+G119</f>
        <v>16100</v>
      </c>
      <c r="H116" s="24">
        <f t="shared" ref="H116" si="52">H117+H119</f>
        <v>15642</v>
      </c>
      <c r="I116" s="24">
        <f t="shared" si="33"/>
        <v>97.16</v>
      </c>
    </row>
    <row r="117" spans="1:9" ht="25.5">
      <c r="A117" s="4">
        <v>108</v>
      </c>
      <c r="B117" s="9" t="s">
        <v>28</v>
      </c>
      <c r="C117" s="10" t="s">
        <v>7</v>
      </c>
      <c r="D117" s="10" t="s">
        <v>111</v>
      </c>
      <c r="E117" s="10" t="s">
        <v>113</v>
      </c>
      <c r="F117" s="10" t="s">
        <v>27</v>
      </c>
      <c r="G117" s="24">
        <f>G118</f>
        <v>16000</v>
      </c>
      <c r="H117" s="24">
        <f t="shared" ref="H117" si="53">H118</f>
        <v>15642</v>
      </c>
      <c r="I117" s="24">
        <f t="shared" si="33"/>
        <v>97.76</v>
      </c>
    </row>
    <row r="118" spans="1:9" ht="38.25">
      <c r="A118" s="4">
        <v>109</v>
      </c>
      <c r="B118" s="11" t="s">
        <v>30</v>
      </c>
      <c r="C118" s="12" t="s">
        <v>7</v>
      </c>
      <c r="D118" s="12" t="s">
        <v>111</v>
      </c>
      <c r="E118" s="12" t="s">
        <v>113</v>
      </c>
      <c r="F118" s="12" t="s">
        <v>29</v>
      </c>
      <c r="G118" s="35">
        <v>16000</v>
      </c>
      <c r="H118" s="35">
        <v>15642</v>
      </c>
      <c r="I118" s="24">
        <f t="shared" si="33"/>
        <v>97.76</v>
      </c>
    </row>
    <row r="119" spans="1:9">
      <c r="A119" s="4">
        <v>110</v>
      </c>
      <c r="B119" s="9" t="s">
        <v>32</v>
      </c>
      <c r="C119" s="10" t="s">
        <v>7</v>
      </c>
      <c r="D119" s="10" t="s">
        <v>111</v>
      </c>
      <c r="E119" s="10" t="s">
        <v>113</v>
      </c>
      <c r="F119" s="10" t="s">
        <v>31</v>
      </c>
      <c r="G119" s="24">
        <f>G120</f>
        <v>100</v>
      </c>
      <c r="H119" s="24">
        <f t="shared" ref="H119" si="54">H120</f>
        <v>0</v>
      </c>
      <c r="I119" s="24">
        <f t="shared" si="33"/>
        <v>0</v>
      </c>
    </row>
    <row r="120" spans="1:9">
      <c r="A120" s="4">
        <v>111</v>
      </c>
      <c r="B120" s="11" t="s">
        <v>34</v>
      </c>
      <c r="C120" s="12" t="s">
        <v>7</v>
      </c>
      <c r="D120" s="12" t="s">
        <v>111</v>
      </c>
      <c r="E120" s="12" t="s">
        <v>113</v>
      </c>
      <c r="F120" s="12" t="s">
        <v>33</v>
      </c>
      <c r="G120" s="35">
        <v>100</v>
      </c>
      <c r="H120" s="35">
        <v>0</v>
      </c>
      <c r="I120" s="24">
        <f t="shared" si="33"/>
        <v>0</v>
      </c>
    </row>
    <row r="121" spans="1:9">
      <c r="A121" s="4">
        <v>112</v>
      </c>
      <c r="B121" s="9" t="s">
        <v>116</v>
      </c>
      <c r="C121" s="10" t="s">
        <v>7</v>
      </c>
      <c r="D121" s="10" t="s">
        <v>115</v>
      </c>
      <c r="E121" s="10"/>
      <c r="F121" s="10"/>
      <c r="G121" s="24">
        <f>G122</f>
        <v>137400</v>
      </c>
      <c r="H121" s="24">
        <f t="shared" ref="H121:H125" si="55">H122</f>
        <v>137400</v>
      </c>
      <c r="I121" s="24">
        <f t="shared" si="33"/>
        <v>100</v>
      </c>
    </row>
    <row r="122" spans="1:9" ht="25.5">
      <c r="A122" s="4">
        <v>113</v>
      </c>
      <c r="B122" s="9" t="s">
        <v>64</v>
      </c>
      <c r="C122" s="10" t="s">
        <v>7</v>
      </c>
      <c r="D122" s="10" t="s">
        <v>115</v>
      </c>
      <c r="E122" s="10" t="s">
        <v>63</v>
      </c>
      <c r="F122" s="10"/>
      <c r="G122" s="24">
        <f>G123</f>
        <v>137400</v>
      </c>
      <c r="H122" s="24">
        <f t="shared" si="55"/>
        <v>137400</v>
      </c>
      <c r="I122" s="24">
        <f t="shared" si="33"/>
        <v>100</v>
      </c>
    </row>
    <row r="123" spans="1:9" ht="25.5">
      <c r="A123" s="4">
        <v>114</v>
      </c>
      <c r="B123" s="9" t="s">
        <v>92</v>
      </c>
      <c r="C123" s="10" t="s">
        <v>7</v>
      </c>
      <c r="D123" s="10" t="s">
        <v>115</v>
      </c>
      <c r="E123" s="10" t="s">
        <v>91</v>
      </c>
      <c r="F123" s="10"/>
      <c r="G123" s="24">
        <f>G124</f>
        <v>137400</v>
      </c>
      <c r="H123" s="24">
        <f t="shared" si="55"/>
        <v>137400</v>
      </c>
      <c r="I123" s="24">
        <f t="shared" si="33"/>
        <v>100</v>
      </c>
    </row>
    <row r="124" spans="1:9" ht="56.25" customHeight="1">
      <c r="A124" s="4">
        <v>115</v>
      </c>
      <c r="B124" s="9" t="s">
        <v>118</v>
      </c>
      <c r="C124" s="10" t="s">
        <v>7</v>
      </c>
      <c r="D124" s="10" t="s">
        <v>115</v>
      </c>
      <c r="E124" s="10" t="s">
        <v>117</v>
      </c>
      <c r="F124" s="10"/>
      <c r="G124" s="24">
        <f>G125</f>
        <v>137400</v>
      </c>
      <c r="H124" s="24">
        <f t="shared" si="55"/>
        <v>137400</v>
      </c>
      <c r="I124" s="24">
        <f t="shared" si="33"/>
        <v>100</v>
      </c>
    </row>
    <row r="125" spans="1:9" ht="25.5">
      <c r="A125" s="4">
        <v>116</v>
      </c>
      <c r="B125" s="9" t="s">
        <v>28</v>
      </c>
      <c r="C125" s="10" t="s">
        <v>7</v>
      </c>
      <c r="D125" s="10" t="s">
        <v>115</v>
      </c>
      <c r="E125" s="10" t="s">
        <v>117</v>
      </c>
      <c r="F125" s="10" t="s">
        <v>27</v>
      </c>
      <c r="G125" s="24">
        <f>G126</f>
        <v>137400</v>
      </c>
      <c r="H125" s="24">
        <f t="shared" si="55"/>
        <v>137400</v>
      </c>
      <c r="I125" s="24">
        <f t="shared" si="33"/>
        <v>100</v>
      </c>
    </row>
    <row r="126" spans="1:9" ht="38.25">
      <c r="A126" s="4">
        <v>117</v>
      </c>
      <c r="B126" s="11" t="s">
        <v>30</v>
      </c>
      <c r="C126" s="12" t="s">
        <v>7</v>
      </c>
      <c r="D126" s="12" t="s">
        <v>115</v>
      </c>
      <c r="E126" s="12" t="s">
        <v>117</v>
      </c>
      <c r="F126" s="12" t="s">
        <v>29</v>
      </c>
      <c r="G126" s="35">
        <v>137400</v>
      </c>
      <c r="H126" s="35">
        <v>137400</v>
      </c>
      <c r="I126" s="24">
        <f t="shared" si="33"/>
        <v>100</v>
      </c>
    </row>
    <row r="127" spans="1:9">
      <c r="A127" s="4">
        <v>118</v>
      </c>
      <c r="B127" s="9" t="s">
        <v>120</v>
      </c>
      <c r="C127" s="10" t="s">
        <v>7</v>
      </c>
      <c r="D127" s="10" t="s">
        <v>119</v>
      </c>
      <c r="E127" s="10"/>
      <c r="F127" s="10"/>
      <c r="G127" s="24">
        <f>G128</f>
        <v>7000369.5199999996</v>
      </c>
      <c r="H127" s="24">
        <f t="shared" ref="H127:H128" si="56">H128</f>
        <v>6567297.25</v>
      </c>
      <c r="I127" s="24">
        <f t="shared" si="33"/>
        <v>93.81</v>
      </c>
    </row>
    <row r="128" spans="1:9" ht="25.5">
      <c r="A128" s="4">
        <v>119</v>
      </c>
      <c r="B128" s="9" t="s">
        <v>64</v>
      </c>
      <c r="C128" s="10" t="s">
        <v>7</v>
      </c>
      <c r="D128" s="10" t="s">
        <v>119</v>
      </c>
      <c r="E128" s="10" t="s">
        <v>63</v>
      </c>
      <c r="F128" s="10"/>
      <c r="G128" s="24">
        <f>G129</f>
        <v>7000369.5199999996</v>
      </c>
      <c r="H128" s="24">
        <f t="shared" si="56"/>
        <v>6567297.25</v>
      </c>
      <c r="I128" s="24">
        <f t="shared" si="33"/>
        <v>93.81</v>
      </c>
    </row>
    <row r="129" spans="1:9" ht="25.5">
      <c r="A129" s="4">
        <v>120</v>
      </c>
      <c r="B129" s="9" t="s">
        <v>92</v>
      </c>
      <c r="C129" s="10" t="s">
        <v>7</v>
      </c>
      <c r="D129" s="10" t="s">
        <v>119</v>
      </c>
      <c r="E129" s="10" t="s">
        <v>91</v>
      </c>
      <c r="F129" s="10"/>
      <c r="G129" s="24">
        <f>G130+G135+G140</f>
        <v>7000369.5199999996</v>
      </c>
      <c r="H129" s="24">
        <f t="shared" ref="H129" si="57">H130+H135+H140</f>
        <v>6567297.25</v>
      </c>
      <c r="I129" s="24">
        <f t="shared" si="33"/>
        <v>93.81</v>
      </c>
    </row>
    <row r="130" spans="1:9" ht="63.75">
      <c r="A130" s="4">
        <v>121</v>
      </c>
      <c r="B130" s="9" t="s">
        <v>122</v>
      </c>
      <c r="C130" s="10" t="s">
        <v>7</v>
      </c>
      <c r="D130" s="10" t="s">
        <v>119</v>
      </c>
      <c r="E130" s="10" t="s">
        <v>121</v>
      </c>
      <c r="F130" s="10"/>
      <c r="G130" s="24">
        <f>G131+G133</f>
        <v>4838908.5199999996</v>
      </c>
      <c r="H130" s="24">
        <f t="shared" ref="H130" si="58">H131+H133</f>
        <v>4729010.4000000004</v>
      </c>
      <c r="I130" s="24">
        <f t="shared" si="33"/>
        <v>97.73</v>
      </c>
    </row>
    <row r="131" spans="1:9" ht="76.5">
      <c r="A131" s="4">
        <v>122</v>
      </c>
      <c r="B131" s="9" t="s">
        <v>20</v>
      </c>
      <c r="C131" s="10" t="s">
        <v>7</v>
      </c>
      <c r="D131" s="10" t="s">
        <v>119</v>
      </c>
      <c r="E131" s="10" t="s">
        <v>121</v>
      </c>
      <c r="F131" s="10" t="s">
        <v>19</v>
      </c>
      <c r="G131" s="24">
        <f>G132</f>
        <v>3003556</v>
      </c>
      <c r="H131" s="24">
        <f t="shared" ref="H131" si="59">H132</f>
        <v>2999365.94</v>
      </c>
      <c r="I131" s="24">
        <f t="shared" si="33"/>
        <v>99.86</v>
      </c>
    </row>
    <row r="132" spans="1:9" ht="25.5">
      <c r="A132" s="4">
        <v>123</v>
      </c>
      <c r="B132" s="11" t="s">
        <v>124</v>
      </c>
      <c r="C132" s="12" t="s">
        <v>7</v>
      </c>
      <c r="D132" s="12" t="s">
        <v>119</v>
      </c>
      <c r="E132" s="12" t="s">
        <v>121</v>
      </c>
      <c r="F132" s="12" t="s">
        <v>123</v>
      </c>
      <c r="G132" s="35">
        <v>3003556</v>
      </c>
      <c r="H132" s="35">
        <v>2999365.94</v>
      </c>
      <c r="I132" s="24">
        <f t="shared" si="33"/>
        <v>99.86</v>
      </c>
    </row>
    <row r="133" spans="1:9" ht="25.5">
      <c r="A133" s="4">
        <v>124</v>
      </c>
      <c r="B133" s="9" t="s">
        <v>28</v>
      </c>
      <c r="C133" s="10" t="s">
        <v>7</v>
      </c>
      <c r="D133" s="10" t="s">
        <v>119</v>
      </c>
      <c r="E133" s="10" t="s">
        <v>121</v>
      </c>
      <c r="F133" s="10" t="s">
        <v>27</v>
      </c>
      <c r="G133" s="24">
        <f>G134</f>
        <v>1835352.52</v>
      </c>
      <c r="H133" s="24">
        <f t="shared" ref="H133" si="60">H134</f>
        <v>1729644.46</v>
      </c>
      <c r="I133" s="24">
        <f t="shared" si="33"/>
        <v>94.24</v>
      </c>
    </row>
    <row r="134" spans="1:9" ht="38.25">
      <c r="A134" s="4">
        <v>125</v>
      </c>
      <c r="B134" s="11" t="s">
        <v>30</v>
      </c>
      <c r="C134" s="12" t="s">
        <v>7</v>
      </c>
      <c r="D134" s="12" t="s">
        <v>119</v>
      </c>
      <c r="E134" s="12" t="s">
        <v>121</v>
      </c>
      <c r="F134" s="12" t="s">
        <v>29</v>
      </c>
      <c r="G134" s="35">
        <v>1835352.52</v>
      </c>
      <c r="H134" s="35">
        <v>1729644.46</v>
      </c>
      <c r="I134" s="24">
        <f t="shared" si="33"/>
        <v>94.24</v>
      </c>
    </row>
    <row r="135" spans="1:9" ht="76.5">
      <c r="A135" s="4">
        <v>126</v>
      </c>
      <c r="B135" s="9" t="s">
        <v>126</v>
      </c>
      <c r="C135" s="10" t="s">
        <v>7</v>
      </c>
      <c r="D135" s="10" t="s">
        <v>119</v>
      </c>
      <c r="E135" s="10" t="s">
        <v>125</v>
      </c>
      <c r="F135" s="10"/>
      <c r="G135" s="24">
        <f>G136+G138</f>
        <v>700000</v>
      </c>
      <c r="H135" s="24">
        <f t="shared" ref="H135" si="61">H136+H138</f>
        <v>429870.35</v>
      </c>
      <c r="I135" s="24">
        <f t="shared" si="33"/>
        <v>61.41</v>
      </c>
    </row>
    <row r="136" spans="1:9" ht="25.5">
      <c r="A136" s="4">
        <v>127</v>
      </c>
      <c r="B136" s="9" t="s">
        <v>28</v>
      </c>
      <c r="C136" s="10" t="s">
        <v>7</v>
      </c>
      <c r="D136" s="10" t="s">
        <v>119</v>
      </c>
      <c r="E136" s="10" t="s">
        <v>125</v>
      </c>
      <c r="F136" s="10" t="s">
        <v>27</v>
      </c>
      <c r="G136" s="24">
        <f>G137</f>
        <v>650000</v>
      </c>
      <c r="H136" s="24">
        <f t="shared" ref="H136" si="62">H137</f>
        <v>419870.35</v>
      </c>
      <c r="I136" s="24">
        <f t="shared" si="33"/>
        <v>64.599999999999994</v>
      </c>
    </row>
    <row r="137" spans="1:9" ht="38.25">
      <c r="A137" s="4">
        <v>128</v>
      </c>
      <c r="B137" s="11" t="s">
        <v>30</v>
      </c>
      <c r="C137" s="12" t="s">
        <v>7</v>
      </c>
      <c r="D137" s="12" t="s">
        <v>119</v>
      </c>
      <c r="E137" s="12" t="s">
        <v>125</v>
      </c>
      <c r="F137" s="12" t="s">
        <v>29</v>
      </c>
      <c r="G137" s="35">
        <v>650000</v>
      </c>
      <c r="H137" s="35">
        <v>419870.35</v>
      </c>
      <c r="I137" s="24">
        <f t="shared" si="33"/>
        <v>64.599999999999994</v>
      </c>
    </row>
    <row r="138" spans="1:9">
      <c r="A138" s="4">
        <v>129</v>
      </c>
      <c r="B138" s="9" t="s">
        <v>32</v>
      </c>
      <c r="C138" s="10" t="s">
        <v>7</v>
      </c>
      <c r="D138" s="10" t="s">
        <v>119</v>
      </c>
      <c r="E138" s="10" t="s">
        <v>125</v>
      </c>
      <c r="F138" s="10" t="s">
        <v>31</v>
      </c>
      <c r="G138" s="24">
        <f>G139</f>
        <v>50000</v>
      </c>
      <c r="H138" s="24">
        <f t="shared" ref="H138" si="63">H139</f>
        <v>10000</v>
      </c>
      <c r="I138" s="24">
        <f t="shared" si="33"/>
        <v>20</v>
      </c>
    </row>
    <row r="139" spans="1:9">
      <c r="A139" s="4">
        <v>130</v>
      </c>
      <c r="B139" s="11" t="s">
        <v>34</v>
      </c>
      <c r="C139" s="12" t="s">
        <v>7</v>
      </c>
      <c r="D139" s="12" t="s">
        <v>119</v>
      </c>
      <c r="E139" s="12" t="s">
        <v>125</v>
      </c>
      <c r="F139" s="12" t="s">
        <v>33</v>
      </c>
      <c r="G139" s="35">
        <v>50000</v>
      </c>
      <c r="H139" s="35">
        <v>10000</v>
      </c>
      <c r="I139" s="24">
        <f t="shared" ref="I139:I181" si="64">ROUND(H139*100/G139,2)</f>
        <v>20</v>
      </c>
    </row>
    <row r="140" spans="1:9" ht="76.5">
      <c r="A140" s="4">
        <v>131</v>
      </c>
      <c r="B140" s="9" t="s">
        <v>128</v>
      </c>
      <c r="C140" s="10" t="s">
        <v>7</v>
      </c>
      <c r="D140" s="10" t="s">
        <v>119</v>
      </c>
      <c r="E140" s="10" t="s">
        <v>127</v>
      </c>
      <c r="F140" s="10"/>
      <c r="G140" s="24">
        <f>G141+G143</f>
        <v>1461461</v>
      </c>
      <c r="H140" s="24">
        <f t="shared" ref="H140" si="65">H141+H143</f>
        <v>1408416.5</v>
      </c>
      <c r="I140" s="24">
        <f t="shared" si="64"/>
        <v>96.37</v>
      </c>
    </row>
    <row r="141" spans="1:9" ht="25.5">
      <c r="A141" s="4">
        <v>132</v>
      </c>
      <c r="B141" s="9" t="s">
        <v>28</v>
      </c>
      <c r="C141" s="10" t="s">
        <v>7</v>
      </c>
      <c r="D141" s="10" t="s">
        <v>119</v>
      </c>
      <c r="E141" s="10" t="s">
        <v>127</v>
      </c>
      <c r="F141" s="10" t="s">
        <v>27</v>
      </c>
      <c r="G141" s="24">
        <f>G142</f>
        <v>1461111</v>
      </c>
      <c r="H141" s="24">
        <f t="shared" ref="H141" si="66">H142</f>
        <v>1408181.42</v>
      </c>
      <c r="I141" s="24">
        <f t="shared" si="64"/>
        <v>96.38</v>
      </c>
    </row>
    <row r="142" spans="1:9" ht="38.25">
      <c r="A142" s="4">
        <v>133</v>
      </c>
      <c r="B142" s="11" t="s">
        <v>30</v>
      </c>
      <c r="C142" s="12" t="s">
        <v>7</v>
      </c>
      <c r="D142" s="12" t="s">
        <v>119</v>
      </c>
      <c r="E142" s="12" t="s">
        <v>127</v>
      </c>
      <c r="F142" s="12" t="s">
        <v>29</v>
      </c>
      <c r="G142" s="35">
        <v>1461111</v>
      </c>
      <c r="H142" s="35">
        <v>1408181.42</v>
      </c>
      <c r="I142" s="24">
        <f t="shared" si="64"/>
        <v>96.38</v>
      </c>
    </row>
    <row r="143" spans="1:9">
      <c r="A143" s="4">
        <v>134</v>
      </c>
      <c r="B143" s="9" t="s">
        <v>32</v>
      </c>
      <c r="C143" s="10" t="s">
        <v>7</v>
      </c>
      <c r="D143" s="10" t="s">
        <v>119</v>
      </c>
      <c r="E143" s="10" t="s">
        <v>127</v>
      </c>
      <c r="F143" s="10" t="s">
        <v>31</v>
      </c>
      <c r="G143" s="24">
        <f>G144</f>
        <v>350</v>
      </c>
      <c r="H143" s="24">
        <f t="shared" ref="H143" si="67">H144</f>
        <v>235.08</v>
      </c>
      <c r="I143" s="24">
        <f t="shared" si="64"/>
        <v>67.17</v>
      </c>
    </row>
    <row r="144" spans="1:9">
      <c r="A144" s="4">
        <v>135</v>
      </c>
      <c r="B144" s="11" t="s">
        <v>34</v>
      </c>
      <c r="C144" s="12" t="s">
        <v>7</v>
      </c>
      <c r="D144" s="12" t="s">
        <v>119</v>
      </c>
      <c r="E144" s="12" t="s">
        <v>127</v>
      </c>
      <c r="F144" s="12" t="s">
        <v>33</v>
      </c>
      <c r="G144" s="35">
        <v>350</v>
      </c>
      <c r="H144" s="35">
        <v>235.08</v>
      </c>
      <c r="I144" s="24">
        <f t="shared" si="64"/>
        <v>67.17</v>
      </c>
    </row>
    <row r="145" spans="1:9">
      <c r="A145" s="4">
        <v>136</v>
      </c>
      <c r="B145" s="9" t="s">
        <v>130</v>
      </c>
      <c r="C145" s="10" t="s">
        <v>7</v>
      </c>
      <c r="D145" s="10" t="s">
        <v>129</v>
      </c>
      <c r="E145" s="10"/>
      <c r="F145" s="10"/>
      <c r="G145" s="24">
        <f>G146</f>
        <v>29069</v>
      </c>
      <c r="H145" s="24">
        <f t="shared" ref="H145:H146" si="68">H146</f>
        <v>29068.5</v>
      </c>
      <c r="I145" s="24">
        <f t="shared" si="64"/>
        <v>100</v>
      </c>
    </row>
    <row r="146" spans="1:9">
      <c r="A146" s="4">
        <v>137</v>
      </c>
      <c r="B146" s="9" t="s">
        <v>132</v>
      </c>
      <c r="C146" s="10" t="s">
        <v>7</v>
      </c>
      <c r="D146" s="10" t="s">
        <v>131</v>
      </c>
      <c r="E146" s="10"/>
      <c r="F146" s="10"/>
      <c r="G146" s="24">
        <f>G147</f>
        <v>29069</v>
      </c>
      <c r="H146" s="24">
        <f t="shared" si="68"/>
        <v>29068.5</v>
      </c>
      <c r="I146" s="24">
        <f t="shared" si="64"/>
        <v>100</v>
      </c>
    </row>
    <row r="147" spans="1:9" ht="25.5">
      <c r="A147" s="4">
        <v>138</v>
      </c>
      <c r="B147" s="9" t="s">
        <v>64</v>
      </c>
      <c r="C147" s="10" t="s">
        <v>7</v>
      </c>
      <c r="D147" s="10" t="s">
        <v>131</v>
      </c>
      <c r="E147" s="10" t="s">
        <v>63</v>
      </c>
      <c r="F147" s="10"/>
      <c r="G147" s="24">
        <f>G148</f>
        <v>29069</v>
      </c>
      <c r="H147" s="24">
        <f>H148</f>
        <v>29068.5</v>
      </c>
      <c r="I147" s="24">
        <f t="shared" si="64"/>
        <v>100</v>
      </c>
    </row>
    <row r="148" spans="1:9" ht="25.5">
      <c r="A148" s="4">
        <v>139</v>
      </c>
      <c r="B148" s="9" t="s">
        <v>134</v>
      </c>
      <c r="C148" s="10" t="s">
        <v>7</v>
      </c>
      <c r="D148" s="10" t="s">
        <v>131</v>
      </c>
      <c r="E148" s="10" t="s">
        <v>133</v>
      </c>
      <c r="F148" s="10"/>
      <c r="G148" s="24">
        <f>G149+G152</f>
        <v>29069</v>
      </c>
      <c r="H148" s="24">
        <f t="shared" ref="H148" si="69">H149+H152</f>
        <v>29068.5</v>
      </c>
      <c r="I148" s="24">
        <f t="shared" si="64"/>
        <v>100</v>
      </c>
    </row>
    <row r="149" spans="1:9" ht="76.5">
      <c r="A149" s="4">
        <v>140</v>
      </c>
      <c r="B149" s="9" t="s">
        <v>136</v>
      </c>
      <c r="C149" s="10" t="s">
        <v>7</v>
      </c>
      <c r="D149" s="10" t="s">
        <v>131</v>
      </c>
      <c r="E149" s="10" t="s">
        <v>135</v>
      </c>
      <c r="F149" s="10"/>
      <c r="G149" s="24">
        <f>G150</f>
        <v>8439</v>
      </c>
      <c r="H149" s="24">
        <f t="shared" ref="H149:H150" si="70">H150</f>
        <v>8439</v>
      </c>
      <c r="I149" s="24">
        <f t="shared" si="64"/>
        <v>100</v>
      </c>
    </row>
    <row r="150" spans="1:9" ht="25.5">
      <c r="A150" s="4">
        <v>141</v>
      </c>
      <c r="B150" s="9" t="s">
        <v>28</v>
      </c>
      <c r="C150" s="10" t="s">
        <v>7</v>
      </c>
      <c r="D150" s="10" t="s">
        <v>131</v>
      </c>
      <c r="E150" s="10" t="s">
        <v>135</v>
      </c>
      <c r="F150" s="10" t="s">
        <v>27</v>
      </c>
      <c r="G150" s="24">
        <f>G151</f>
        <v>8439</v>
      </c>
      <c r="H150" s="24">
        <f t="shared" si="70"/>
        <v>8439</v>
      </c>
      <c r="I150" s="24">
        <f t="shared" si="64"/>
        <v>100</v>
      </c>
    </row>
    <row r="151" spans="1:9" ht="38.25">
      <c r="A151" s="4">
        <v>142</v>
      </c>
      <c r="B151" s="11" t="s">
        <v>30</v>
      </c>
      <c r="C151" s="12" t="s">
        <v>7</v>
      </c>
      <c r="D151" s="12" t="s">
        <v>131</v>
      </c>
      <c r="E151" s="12" t="s">
        <v>135</v>
      </c>
      <c r="F151" s="12" t="s">
        <v>29</v>
      </c>
      <c r="G151" s="35">
        <v>8439</v>
      </c>
      <c r="H151" s="35">
        <v>8439</v>
      </c>
      <c r="I151" s="24">
        <f t="shared" si="64"/>
        <v>100</v>
      </c>
    </row>
    <row r="152" spans="1:9" ht="76.5">
      <c r="A152" s="4">
        <v>143</v>
      </c>
      <c r="B152" s="9" t="s">
        <v>138</v>
      </c>
      <c r="C152" s="10" t="s">
        <v>7</v>
      </c>
      <c r="D152" s="10" t="s">
        <v>131</v>
      </c>
      <c r="E152" s="10" t="s">
        <v>137</v>
      </c>
      <c r="F152" s="10"/>
      <c r="G152" s="24">
        <f>G153+G155</f>
        <v>20630</v>
      </c>
      <c r="H152" s="24">
        <f t="shared" ref="H152" si="71">H153+H155</f>
        <v>20629.5</v>
      </c>
      <c r="I152" s="24">
        <f t="shared" si="64"/>
        <v>100</v>
      </c>
    </row>
    <row r="153" spans="1:9" ht="76.5">
      <c r="A153" s="4">
        <v>144</v>
      </c>
      <c r="B153" s="9" t="s">
        <v>20</v>
      </c>
      <c r="C153" s="10" t="s">
        <v>7</v>
      </c>
      <c r="D153" s="10" t="s">
        <v>131</v>
      </c>
      <c r="E153" s="10" t="s">
        <v>137</v>
      </c>
      <c r="F153" s="10" t="s">
        <v>19</v>
      </c>
      <c r="G153" s="24">
        <f>G154</f>
        <v>0</v>
      </c>
      <c r="H153" s="24">
        <f t="shared" ref="H153:I153" si="72">H154</f>
        <v>0</v>
      </c>
      <c r="I153" s="24">
        <f t="shared" si="72"/>
        <v>0</v>
      </c>
    </row>
    <row r="154" spans="1:9" ht="25.5">
      <c r="A154" s="4">
        <v>145</v>
      </c>
      <c r="B154" s="11" t="s">
        <v>124</v>
      </c>
      <c r="C154" s="12" t="s">
        <v>7</v>
      </c>
      <c r="D154" s="12" t="s">
        <v>131</v>
      </c>
      <c r="E154" s="12" t="s">
        <v>137</v>
      </c>
      <c r="F154" s="12" t="s">
        <v>123</v>
      </c>
      <c r="G154" s="35">
        <v>0</v>
      </c>
      <c r="H154" s="35">
        <v>0</v>
      </c>
      <c r="I154" s="24">
        <v>0</v>
      </c>
    </row>
    <row r="155" spans="1:9" ht="25.5">
      <c r="A155" s="4">
        <v>146</v>
      </c>
      <c r="B155" s="9" t="s">
        <v>28</v>
      </c>
      <c r="C155" s="10" t="s">
        <v>7</v>
      </c>
      <c r="D155" s="10" t="s">
        <v>131</v>
      </c>
      <c r="E155" s="10" t="s">
        <v>137</v>
      </c>
      <c r="F155" s="10" t="s">
        <v>27</v>
      </c>
      <c r="G155" s="24">
        <f>G156</f>
        <v>20630</v>
      </c>
      <c r="H155" s="24">
        <f t="shared" ref="H155:I155" si="73">H156</f>
        <v>20629.5</v>
      </c>
      <c r="I155" s="24">
        <f t="shared" si="73"/>
        <v>100</v>
      </c>
    </row>
    <row r="156" spans="1:9" ht="38.25">
      <c r="A156" s="4">
        <v>147</v>
      </c>
      <c r="B156" s="11" t="s">
        <v>30</v>
      </c>
      <c r="C156" s="12" t="s">
        <v>7</v>
      </c>
      <c r="D156" s="12" t="s">
        <v>131</v>
      </c>
      <c r="E156" s="12" t="s">
        <v>137</v>
      </c>
      <c r="F156" s="12" t="s">
        <v>29</v>
      </c>
      <c r="G156" s="35">
        <v>20630</v>
      </c>
      <c r="H156" s="35">
        <v>20629.5</v>
      </c>
      <c r="I156" s="24">
        <f t="shared" si="64"/>
        <v>100</v>
      </c>
    </row>
    <row r="157" spans="1:9">
      <c r="A157" s="4">
        <v>148</v>
      </c>
      <c r="B157" s="9" t="s">
        <v>140</v>
      </c>
      <c r="C157" s="10" t="s">
        <v>7</v>
      </c>
      <c r="D157" s="10" t="s">
        <v>139</v>
      </c>
      <c r="E157" s="10"/>
      <c r="F157" s="10"/>
      <c r="G157" s="24">
        <f t="shared" ref="G157:G162" si="74">G158</f>
        <v>396958</v>
      </c>
      <c r="H157" s="24">
        <f t="shared" ref="H157" si="75">H158</f>
        <v>218339.05</v>
      </c>
      <c r="I157" s="24">
        <f t="shared" si="64"/>
        <v>55</v>
      </c>
    </row>
    <row r="158" spans="1:9">
      <c r="A158" s="4">
        <v>149</v>
      </c>
      <c r="B158" s="9" t="s">
        <v>142</v>
      </c>
      <c r="C158" s="10" t="s">
        <v>7</v>
      </c>
      <c r="D158" s="10" t="s">
        <v>141</v>
      </c>
      <c r="E158" s="10"/>
      <c r="F158" s="10"/>
      <c r="G158" s="24">
        <f t="shared" si="74"/>
        <v>396958</v>
      </c>
      <c r="H158" s="24">
        <f t="shared" ref="H158" si="76">H159</f>
        <v>218339.05</v>
      </c>
      <c r="I158" s="24">
        <f t="shared" si="64"/>
        <v>55</v>
      </c>
    </row>
    <row r="159" spans="1:9" ht="25.5">
      <c r="A159" s="4">
        <v>150</v>
      </c>
      <c r="B159" s="9" t="s">
        <v>64</v>
      </c>
      <c r="C159" s="10" t="s">
        <v>7</v>
      </c>
      <c r="D159" s="10" t="s">
        <v>141</v>
      </c>
      <c r="E159" s="10" t="s">
        <v>63</v>
      </c>
      <c r="F159" s="10"/>
      <c r="G159" s="24">
        <f t="shared" si="74"/>
        <v>396958</v>
      </c>
      <c r="H159" s="24">
        <f t="shared" ref="H159" si="77">H160</f>
        <v>218339.05</v>
      </c>
      <c r="I159" s="24">
        <f t="shared" si="64"/>
        <v>55</v>
      </c>
    </row>
    <row r="160" spans="1:9" ht="25.5">
      <c r="A160" s="4">
        <v>151</v>
      </c>
      <c r="B160" s="9" t="s">
        <v>134</v>
      </c>
      <c r="C160" s="10" t="s">
        <v>7</v>
      </c>
      <c r="D160" s="10" t="s">
        <v>141</v>
      </c>
      <c r="E160" s="10" t="s">
        <v>133</v>
      </c>
      <c r="F160" s="10"/>
      <c r="G160" s="24">
        <f t="shared" si="74"/>
        <v>396958</v>
      </c>
      <c r="H160" s="24">
        <f t="shared" ref="H160" si="78">H161</f>
        <v>218339.05</v>
      </c>
      <c r="I160" s="24">
        <f t="shared" si="64"/>
        <v>55</v>
      </c>
    </row>
    <row r="161" spans="1:9" ht="51">
      <c r="A161" s="4">
        <v>152</v>
      </c>
      <c r="B161" s="9" t="s">
        <v>144</v>
      </c>
      <c r="C161" s="10" t="s">
        <v>7</v>
      </c>
      <c r="D161" s="10" t="s">
        <v>141</v>
      </c>
      <c r="E161" s="10" t="s">
        <v>143</v>
      </c>
      <c r="F161" s="10"/>
      <c r="G161" s="24">
        <f t="shared" si="74"/>
        <v>396958</v>
      </c>
      <c r="H161" s="24">
        <f t="shared" ref="H161" si="79">H162</f>
        <v>218339.05</v>
      </c>
      <c r="I161" s="24">
        <f t="shared" si="64"/>
        <v>55</v>
      </c>
    </row>
    <row r="162" spans="1:9" ht="25.5">
      <c r="A162" s="4">
        <v>153</v>
      </c>
      <c r="B162" s="9" t="s">
        <v>28</v>
      </c>
      <c r="C162" s="10" t="s">
        <v>7</v>
      </c>
      <c r="D162" s="10" t="s">
        <v>141</v>
      </c>
      <c r="E162" s="10" t="s">
        <v>143</v>
      </c>
      <c r="F162" s="10" t="s">
        <v>27</v>
      </c>
      <c r="G162" s="24">
        <f t="shared" si="74"/>
        <v>396958</v>
      </c>
      <c r="H162" s="24">
        <f t="shared" ref="H162" si="80">H163</f>
        <v>218339.05</v>
      </c>
      <c r="I162" s="24">
        <f t="shared" si="64"/>
        <v>55</v>
      </c>
    </row>
    <row r="163" spans="1:9" ht="38.25">
      <c r="A163" s="4">
        <v>154</v>
      </c>
      <c r="B163" s="11" t="s">
        <v>30</v>
      </c>
      <c r="C163" s="12" t="s">
        <v>7</v>
      </c>
      <c r="D163" s="12" t="s">
        <v>141</v>
      </c>
      <c r="E163" s="12" t="s">
        <v>143</v>
      </c>
      <c r="F163" s="12" t="s">
        <v>29</v>
      </c>
      <c r="G163" s="35">
        <v>396958</v>
      </c>
      <c r="H163" s="35">
        <v>218339.05</v>
      </c>
      <c r="I163" s="24">
        <f t="shared" si="64"/>
        <v>55</v>
      </c>
    </row>
    <row r="164" spans="1:9">
      <c r="A164" s="4">
        <v>155</v>
      </c>
      <c r="B164" s="9" t="s">
        <v>146</v>
      </c>
      <c r="C164" s="10" t="s">
        <v>7</v>
      </c>
      <c r="D164" s="10" t="s">
        <v>145</v>
      </c>
      <c r="E164" s="10"/>
      <c r="F164" s="10"/>
      <c r="G164" s="24">
        <f>G165</f>
        <v>540100</v>
      </c>
      <c r="H164" s="24">
        <f t="shared" ref="H164" si="81">H165</f>
        <v>382819.8</v>
      </c>
      <c r="I164" s="24">
        <f t="shared" si="64"/>
        <v>70.88</v>
      </c>
    </row>
    <row r="165" spans="1:9">
      <c r="A165" s="4">
        <v>156</v>
      </c>
      <c r="B165" s="9" t="s">
        <v>148</v>
      </c>
      <c r="C165" s="10" t="s">
        <v>7</v>
      </c>
      <c r="D165" s="10" t="s">
        <v>147</v>
      </c>
      <c r="E165" s="10"/>
      <c r="F165" s="10"/>
      <c r="G165" s="24">
        <f>G166</f>
        <v>540100</v>
      </c>
      <c r="H165" s="24">
        <f t="shared" ref="H165" si="82">H166</f>
        <v>382819.8</v>
      </c>
      <c r="I165" s="24">
        <f t="shared" si="64"/>
        <v>70.88</v>
      </c>
    </row>
    <row r="166" spans="1:9" ht="25.5">
      <c r="A166" s="4">
        <v>157</v>
      </c>
      <c r="B166" s="9" t="s">
        <v>64</v>
      </c>
      <c r="C166" s="10" t="s">
        <v>7</v>
      </c>
      <c r="D166" s="10" t="s">
        <v>147</v>
      </c>
      <c r="E166" s="10" t="s">
        <v>63</v>
      </c>
      <c r="F166" s="10"/>
      <c r="G166" s="24">
        <f>G167</f>
        <v>540100</v>
      </c>
      <c r="H166" s="24">
        <f t="shared" ref="H166" si="83">H167</f>
        <v>382819.8</v>
      </c>
      <c r="I166" s="24">
        <f t="shared" si="64"/>
        <v>70.88</v>
      </c>
    </row>
    <row r="167" spans="1:9" ht="25.5">
      <c r="A167" s="4">
        <v>158</v>
      </c>
      <c r="B167" s="9" t="s">
        <v>134</v>
      </c>
      <c r="C167" s="10" t="s">
        <v>7</v>
      </c>
      <c r="D167" s="10" t="s">
        <v>147</v>
      </c>
      <c r="E167" s="10" t="s">
        <v>133</v>
      </c>
      <c r="F167" s="10"/>
      <c r="G167" s="24">
        <f>G168</f>
        <v>540100</v>
      </c>
      <c r="H167" s="24">
        <f t="shared" ref="H167" si="84">H168</f>
        <v>382819.8</v>
      </c>
      <c r="I167" s="24">
        <f t="shared" si="64"/>
        <v>70.88</v>
      </c>
    </row>
    <row r="168" spans="1:9" ht="63.75">
      <c r="A168" s="4">
        <v>159</v>
      </c>
      <c r="B168" s="9" t="s">
        <v>150</v>
      </c>
      <c r="C168" s="10" t="s">
        <v>7</v>
      </c>
      <c r="D168" s="10" t="s">
        <v>147</v>
      </c>
      <c r="E168" s="10" t="s">
        <v>149</v>
      </c>
      <c r="F168" s="10"/>
      <c r="G168" s="24">
        <f>G169+G171</f>
        <v>540100</v>
      </c>
      <c r="H168" s="24">
        <f t="shared" ref="H168" si="85">H169+H171</f>
        <v>382819.8</v>
      </c>
      <c r="I168" s="24">
        <f t="shared" si="64"/>
        <v>70.88</v>
      </c>
    </row>
    <row r="169" spans="1:9" ht="76.5">
      <c r="A169" s="4">
        <v>160</v>
      </c>
      <c r="B169" s="9" t="s">
        <v>20</v>
      </c>
      <c r="C169" s="10" t="s">
        <v>7</v>
      </c>
      <c r="D169" s="10" t="s">
        <v>147</v>
      </c>
      <c r="E169" s="10" t="s">
        <v>149</v>
      </c>
      <c r="F169" s="10" t="s">
        <v>19</v>
      </c>
      <c r="G169" s="24">
        <f>G170</f>
        <v>425100</v>
      </c>
      <c r="H169" s="24">
        <f t="shared" ref="H169" si="86">H170</f>
        <v>281619.8</v>
      </c>
      <c r="I169" s="24">
        <f t="shared" si="64"/>
        <v>66.25</v>
      </c>
    </row>
    <row r="170" spans="1:9" ht="25.5">
      <c r="A170" s="4">
        <v>161</v>
      </c>
      <c r="B170" s="11" t="s">
        <v>124</v>
      </c>
      <c r="C170" s="12" t="s">
        <v>7</v>
      </c>
      <c r="D170" s="12" t="s">
        <v>147</v>
      </c>
      <c r="E170" s="12" t="s">
        <v>149</v>
      </c>
      <c r="F170" s="12" t="s">
        <v>123</v>
      </c>
      <c r="G170" s="35">
        <v>425100</v>
      </c>
      <c r="H170" s="35">
        <v>281619.8</v>
      </c>
      <c r="I170" s="24">
        <f t="shared" si="64"/>
        <v>66.25</v>
      </c>
    </row>
    <row r="171" spans="1:9" ht="25.5">
      <c r="A171" s="4">
        <v>162</v>
      </c>
      <c r="B171" s="9" t="s">
        <v>28</v>
      </c>
      <c r="C171" s="10" t="s">
        <v>7</v>
      </c>
      <c r="D171" s="10" t="s">
        <v>147</v>
      </c>
      <c r="E171" s="10" t="s">
        <v>149</v>
      </c>
      <c r="F171" s="10" t="s">
        <v>27</v>
      </c>
      <c r="G171" s="24">
        <f>G172</f>
        <v>115000</v>
      </c>
      <c r="H171" s="24">
        <f t="shared" ref="H171" si="87">H172</f>
        <v>101200</v>
      </c>
      <c r="I171" s="24">
        <f t="shared" si="64"/>
        <v>88</v>
      </c>
    </row>
    <row r="172" spans="1:9" ht="38.25">
      <c r="A172" s="4">
        <v>163</v>
      </c>
      <c r="B172" s="11" t="s">
        <v>30</v>
      </c>
      <c r="C172" s="12" t="s">
        <v>7</v>
      </c>
      <c r="D172" s="12" t="s">
        <v>147</v>
      </c>
      <c r="E172" s="12" t="s">
        <v>149</v>
      </c>
      <c r="F172" s="12" t="s">
        <v>29</v>
      </c>
      <c r="G172" s="35">
        <v>115000</v>
      </c>
      <c r="H172" s="35">
        <v>101200</v>
      </c>
      <c r="I172" s="24">
        <f t="shared" si="64"/>
        <v>88</v>
      </c>
    </row>
    <row r="173" spans="1:9" ht="38.25">
      <c r="A173" s="4">
        <v>164</v>
      </c>
      <c r="B173" s="9" t="s">
        <v>152</v>
      </c>
      <c r="C173" s="10" t="s">
        <v>7</v>
      </c>
      <c r="D173" s="10" t="s">
        <v>151</v>
      </c>
      <c r="E173" s="10"/>
      <c r="F173" s="10"/>
      <c r="G173" s="24">
        <f t="shared" ref="G173:G178" si="88">G174</f>
        <v>717717</v>
      </c>
      <c r="H173" s="24">
        <f t="shared" ref="H173" si="89">H174</f>
        <v>717717</v>
      </c>
      <c r="I173" s="24">
        <f t="shared" si="64"/>
        <v>100</v>
      </c>
    </row>
    <row r="174" spans="1:9" ht="25.5">
      <c r="A174" s="4">
        <v>165</v>
      </c>
      <c r="B174" s="9" t="s">
        <v>154</v>
      </c>
      <c r="C174" s="10" t="s">
        <v>7</v>
      </c>
      <c r="D174" s="10" t="s">
        <v>153</v>
      </c>
      <c r="E174" s="10"/>
      <c r="F174" s="10"/>
      <c r="G174" s="24">
        <f t="shared" si="88"/>
        <v>717717</v>
      </c>
      <c r="H174" s="24">
        <f t="shared" ref="H174" si="90">H175</f>
        <v>717717</v>
      </c>
      <c r="I174" s="24">
        <f t="shared" si="64"/>
        <v>100</v>
      </c>
    </row>
    <row r="175" spans="1:9" ht="25.5">
      <c r="A175" s="4">
        <v>166</v>
      </c>
      <c r="B175" s="9" t="s">
        <v>64</v>
      </c>
      <c r="C175" s="10" t="s">
        <v>7</v>
      </c>
      <c r="D175" s="10" t="s">
        <v>153</v>
      </c>
      <c r="E175" s="10" t="s">
        <v>63</v>
      </c>
      <c r="F175" s="10"/>
      <c r="G175" s="24">
        <f t="shared" si="88"/>
        <v>717717</v>
      </c>
      <c r="H175" s="24">
        <f t="shared" ref="H175" si="91">H176</f>
        <v>717717</v>
      </c>
      <c r="I175" s="24">
        <f t="shared" si="64"/>
        <v>100</v>
      </c>
    </row>
    <row r="176" spans="1:9" ht="25.5">
      <c r="A176" s="4">
        <v>167</v>
      </c>
      <c r="B176" s="9" t="s">
        <v>106</v>
      </c>
      <c r="C176" s="10" t="s">
        <v>7</v>
      </c>
      <c r="D176" s="10" t="s">
        <v>153</v>
      </c>
      <c r="E176" s="10" t="s">
        <v>105</v>
      </c>
      <c r="F176" s="10"/>
      <c r="G176" s="24">
        <f t="shared" si="88"/>
        <v>717717</v>
      </c>
      <c r="H176" s="24">
        <f t="shared" ref="H176" si="92">H177</f>
        <v>717717</v>
      </c>
      <c r="I176" s="24">
        <f t="shared" si="64"/>
        <v>100</v>
      </c>
    </row>
    <row r="177" spans="1:9" ht="114.75">
      <c r="A177" s="4">
        <v>168</v>
      </c>
      <c r="B177" s="13" t="s">
        <v>156</v>
      </c>
      <c r="C177" s="10" t="s">
        <v>7</v>
      </c>
      <c r="D177" s="10" t="s">
        <v>153</v>
      </c>
      <c r="E177" s="10" t="s">
        <v>155</v>
      </c>
      <c r="F177" s="10"/>
      <c r="G177" s="24">
        <f t="shared" si="88"/>
        <v>717717</v>
      </c>
      <c r="H177" s="24">
        <f t="shared" ref="H177" si="93">H178</f>
        <v>717717</v>
      </c>
      <c r="I177" s="24">
        <f t="shared" si="64"/>
        <v>100</v>
      </c>
    </row>
    <row r="178" spans="1:9">
      <c r="A178" s="4">
        <v>169</v>
      </c>
      <c r="B178" s="9" t="s">
        <v>158</v>
      </c>
      <c r="C178" s="10" t="s">
        <v>7</v>
      </c>
      <c r="D178" s="10" t="s">
        <v>153</v>
      </c>
      <c r="E178" s="10" t="s">
        <v>155</v>
      </c>
      <c r="F178" s="10" t="s">
        <v>157</v>
      </c>
      <c r="G178" s="24">
        <f t="shared" si="88"/>
        <v>717717</v>
      </c>
      <c r="H178" s="24">
        <f t="shared" ref="H178" si="94">H179</f>
        <v>717717</v>
      </c>
      <c r="I178" s="24">
        <f t="shared" si="64"/>
        <v>100</v>
      </c>
    </row>
    <row r="179" spans="1:9">
      <c r="A179" s="4">
        <v>170</v>
      </c>
      <c r="B179" s="11" t="s">
        <v>160</v>
      </c>
      <c r="C179" s="12" t="s">
        <v>7</v>
      </c>
      <c r="D179" s="12" t="s">
        <v>153</v>
      </c>
      <c r="E179" s="12" t="s">
        <v>155</v>
      </c>
      <c r="F179" s="12" t="s">
        <v>159</v>
      </c>
      <c r="G179" s="35">
        <v>717717</v>
      </c>
      <c r="H179" s="35">
        <v>717717</v>
      </c>
      <c r="I179" s="24">
        <f t="shared" si="64"/>
        <v>100</v>
      </c>
    </row>
    <row r="180" spans="1:9">
      <c r="A180" s="4"/>
      <c r="B180" s="19"/>
      <c r="C180" s="20"/>
      <c r="D180" s="20"/>
      <c r="E180" s="20"/>
      <c r="F180" s="20"/>
      <c r="G180" s="36"/>
      <c r="H180" s="36"/>
      <c r="I180" s="24"/>
    </row>
    <row r="181" spans="1:9" s="23" customFormat="1">
      <c r="A181" s="5">
        <v>172</v>
      </c>
      <c r="B181" s="21" t="s">
        <v>161</v>
      </c>
      <c r="C181" s="22" t="s">
        <v>162</v>
      </c>
      <c r="D181" s="22"/>
      <c r="E181" s="22"/>
      <c r="F181" s="22"/>
      <c r="G181" s="37">
        <f>G11+G46+G55+G87+G112+G145+G157+G164+G173+G180</f>
        <v>15584469.35</v>
      </c>
      <c r="H181" s="37">
        <f t="shared" ref="H181" si="95">H11+H46+H55+H87+H112+H145+H157+H164+H173+H180</f>
        <v>14233021.880000001</v>
      </c>
      <c r="I181" s="24">
        <f t="shared" si="64"/>
        <v>91.33</v>
      </c>
    </row>
    <row r="182" spans="1:9" ht="12.75" customHeight="1">
      <c r="I182" s="38"/>
    </row>
  </sheetData>
  <mergeCells count="14">
    <mergeCell ref="G1:I1"/>
    <mergeCell ref="G2:I2"/>
    <mergeCell ref="G3:I3"/>
    <mergeCell ref="A7:A8"/>
    <mergeCell ref="C7:C8"/>
    <mergeCell ref="D7:D8"/>
    <mergeCell ref="E7:E8"/>
    <mergeCell ref="F7:F8"/>
    <mergeCell ref="B5:I5"/>
    <mergeCell ref="B6:C6"/>
    <mergeCell ref="B7:B8"/>
    <mergeCell ref="G7:G8"/>
    <mergeCell ref="H7:H8"/>
    <mergeCell ref="I7:I8"/>
  </mergeCells>
  <pageMargins left="0.62992125984251968" right="0.23622047244094491" top="0.74803149606299213" bottom="0.74803149606299213" header="0.31496062992125984" footer="0.31496062992125984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rep:2.46.0.82</dc:description>
  <cp:lastModifiedBy>Elena</cp:lastModifiedBy>
  <cp:lastPrinted>2019-04-23T00:29:26Z</cp:lastPrinted>
  <dcterms:created xsi:type="dcterms:W3CDTF">2018-12-20T07:34:12Z</dcterms:created>
  <dcterms:modified xsi:type="dcterms:W3CDTF">2019-04-23T00:29:45Z</dcterms:modified>
</cp:coreProperties>
</file>