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расходов'!$G$41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<sst xmlns="http://schemas.openxmlformats.org/spreadsheetml/2006/main" count="107" uniqueCount="98">
  <si>
    <t xml:space="preserve">Приложение 3 к решению Селиванихинского сельского Совета депутатов от .2020г.  № ** -рс</t>
  </si>
  <si>
    <t xml:space="preserve">Распределение бюджетных ассигнований по разделам и подразделам бюджетной </t>
  </si>
  <si>
    <t xml:space="preserve">классификации расходов  бюджетов Российской Федерации за 2020 год 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</si>
  <si>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</si>
  <si>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</si>
  <si>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</si>
  <si>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</si>
  <si>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План</t>
  </si>
  <si>
    <t xml:space="preserve">Исполнено</t>
  </si>
  <si>
    <t xml:space="preserve">% исполнения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</si>
  <si>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</si>
  <si>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</si>
  <si>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</si>
  <si>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</si>
  <si>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</si>
  <si>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</si>
  <si>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</si>
  <si>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</si>
  <si>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</si>
  <si>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</si>
  <si>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</si>
  <si>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</si>
  <si>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Проведение выборов и референдумов</t>
  </si>
  <si>
    <t xml:space="preserve">0107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</si>
  <si>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</si>
  <si>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</si>
  <si>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</si>
  <si>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</si>
  <si>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НАЦИОНАЛЬНАЯ ОБОРОНА</t>
  </si>
  <si>
    <t xml:space="preserve">0200</t>
  </si>
  <si>
    <t xml:space="preserve">7</t>
  </si>
  <si>
    <t xml:space="preserve">Мобилизационная и вневойсковая подготовка</t>
  </si>
  <si>
    <t xml:space="preserve">0203</t>
  </si>
  <si>
    <t xml:space="preserve">8</t>
  </si>
  <si>
    <t xml:space="preserve">НАЦИОНАЛЬНАЯ БЕЗОПАСНОСТЬ И ПРАВООХРАНИТЕЛЬНАЯ ДЕЯТЕЛЬНОСТЬ</t>
  </si>
  <si>
    <t xml:space="preserve">0300</t>
  </si>
  <si>
    <t xml:space="preserve">9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</si>
  <si>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</si>
  <si>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</si>
  <si>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10</t>
  </si>
  <si>
    <t xml:space="preserve">Обепеение пожарной безопасности</t>
  </si>
  <si>
    <t xml:space="preserve">0310</t>
  </si>
  <si>
    <t xml:space="preserve">11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</si>
  <si>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</si>
  <si>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</si>
  <si>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12</t>
  </si>
  <si>
    <t xml:space="preserve">НАЦИОНАЛЬНАЯ ЭКОНОМИКА</t>
  </si>
  <si>
    <t xml:space="preserve">0400</t>
  </si>
  <si>
    <t xml:space="preserve">13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</si>
  <si>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</si>
  <si>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</si>
  <si>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</si>
  <si>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</si>
  <si>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14</t>
  </si>
  <si>
    <t xml:space="preserve">Другие вопросы в области национальной экономики</t>
  </si>
  <si>
    <t xml:space="preserve">0412</t>
  </si>
  <si>
    <t xml:space="preserve">15</t>
  </si>
  <si>
    <t xml:space="preserve">ЖИЛИЩНО-КОММУНАЛЬНОЕ ХОЗЯЙСТВО</t>
  </si>
  <si>
    <t xml:space="preserve">0500</t>
  </si>
  <si>
    <t xml:space="preserve">16</t>
  </si>
  <si>
    <t xml:space="preserve">Жилищное хозяйство</t>
  </si>
  <si>
    <t xml:space="preserve">0501</t>
  </si>
  <si>
    <t xml:space="preserve">17</t>
  </si>
  <si>
    <t xml:space="preserve">Коммунальное хозяйство</t>
  </si>
  <si>
    <t xml:space="preserve">0502</t>
  </si>
  <si>
    <t xml:space="preserve">18</t>
  </si>
  <si>
    <t xml:space="preserve">Благоустройство</t>
  </si>
  <si>
    <t xml:space="preserve">0503</t>
  </si>
  <si>
    <t xml:space="preserve">19</t>
  </si>
  <si>
    <t xml:space="preserve">ОБРАЗОВАНИЕ</t>
  </si>
  <si>
    <t xml:space="preserve">0700</t>
  </si>
  <si>
    <t xml:space="preserve">20</t>
  </si>
  <si>
    <t xml:space="preserve">Молодежная политика</t>
  </si>
  <si>
    <t xml:space="preserve">0707</t>
  </si>
  <si>
    <t xml:space="preserve">21</t>
  </si>
  <si>
    <t xml:space="preserve">КУЛЬТУРА, КИНЕМАТОГРАФИЯ</t>
  </si>
  <si>
    <t xml:space="preserve">0800</t>
  </si>
  <si>
    <t xml:space="preserve">22</t>
  </si>
  <si>
    <t xml:space="preserve">Культура</t>
  </si>
  <si>
    <t xml:space="preserve">0801</t>
  </si>
  <si>
    <t xml:space="preserve">23</t>
  </si>
  <si>
    <t xml:space="preserve">СОЦИАЛЬНАЯ ПОЛИТИКА</t>
  </si>
  <si>
    <t xml:space="preserve">1000</t>
  </si>
  <si>
    <t xml:space="preserve">24</t>
  </si>
  <si>
    <t xml:space="preserve">Пенсионное обеспечение</t>
  </si>
  <si>
    <t xml:space="preserve">1001</t>
  </si>
  <si>
    <t xml:space="preserve">25</t>
  </si>
  <si>
    <t xml:space="preserve">ФИЗИЧЕСКАЯ КУЛЬТУРА И СПОРТ</t>
  </si>
  <si>
    <t xml:space="preserve">1100</t>
  </si>
  <si>
    <t xml:space="preserve">26</t>
  </si>
  <si>
    <t xml:space="preserve">Физическая культура</t>
  </si>
  <si>
    <t xml:space="preserve">1101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</si>
  <si>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</si>
  <si>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</si>
  <si>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</si>
  <si>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</si>
  <si>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28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</si>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</sst>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44"/>
  <sheetViews>
    <sheetView showFormulas="false" showGridLines="true" showRowColHeaders="true" showZeros="true" rightToLeft="false" tabSelected="true" showOutlineSymbols="true" defaultGridColor="true" view="normal" topLeftCell="A27" colorId="64" zoomScale="100" zoomScaleNormal="100" zoomScalePageLayoutView="100" workbookViewId="0">
      <selection pane="topLeft" activeCell="F40" activeCellId="0" sqref="F40"/>
    </sheetView>
  </sheetViews>
  <sheetFormatPr defaultColWidth="8.87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0.71"/>
    <col collapsed="false" customWidth="true" hidden="false" outlineLevel="0" max="3" min="3" style="1" width="9.59"/>
    <col collapsed="false" customWidth="true" hidden="false" outlineLevel="0" max="5" min="4" style="1" width="15.71"/>
    <col collapsed="false" customWidth="true" hidden="false" outlineLevel="0" max="6" min="6" style="1" width="20.71"/>
  </cols>
  <sheetData>
    <row r="1" s="4" customFormat="true" ht="12.75" hidden="false" customHeight="false" outlineLevel="0" collapsed="false">
      <c r="A1" s="2"/>
      <c r="B1" s="3" t="s">
        <v>0</v>
      </c>
      <c r="C1" s="3"/>
      <c r="D1" s="3"/>
      <c r="E1" s="3"/>
      <c r="F1" s="3"/>
    </row>
    <row r="2" s="4" customFormat="true" ht="12.8" hidden="false" customHeight="false" outlineLevel="0" collapsed="false">
      <c r="A2" s="2"/>
      <c r="B2" s="3"/>
      <c r="C2" s="3"/>
      <c r="D2" s="3"/>
      <c r="E2" s="3"/>
      <c r="F2" s="3"/>
    </row>
    <row r="3" s="4" customFormat="true" ht="12.75" hidden="false" customHeight="true" outlineLevel="0" collapsed="false">
      <c r="A3" s="5"/>
      <c r="B3" s="3"/>
      <c r="C3" s="3"/>
      <c r="D3" s="3"/>
      <c r="E3" s="3"/>
      <c r="F3" s="3"/>
    </row>
    <row r="4" s="4" customFormat="true" ht="18.4" hidden="false" customHeight="true" outlineLevel="0" collapsed="false">
      <c r="A4" s="6" t="s">
        <v>1</v>
      </c>
      <c r="B4" s="6"/>
      <c r="C4" s="6"/>
      <c r="D4" s="6"/>
      <c r="E4" s="6"/>
      <c r="F4" s="6"/>
    </row>
    <row r="5" s="4" customFormat="true" ht="28.35" hidden="false" customHeight="true" outlineLevel="0" collapsed="false">
      <c r="A5" s="6" t="s">
        <v>2</v>
      </c>
      <c r="B5" s="6"/>
      <c r="C5" s="6"/>
      <c r="D5" s="6"/>
      <c r="E5" s="6"/>
      <c r="F5" s="6"/>
    </row>
    <row r="6" s="4" customFormat="true" ht="30.6" hidden="false" customHeight="true" outlineLevel="0" collapsed="false">
      <c r="A6" s="7"/>
      <c r="B6" s="7"/>
      <c r="C6" s="7"/>
      <c r="D6" s="5"/>
      <c r="E6" s="5"/>
      <c r="F6" s="8" t="s">
        <v>3</v>
      </c>
    </row>
    <row r="7" s="11" customFormat="true" ht="12.75" hidden="false" customHeight="true" outlineLevel="0" collapsed="false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0"/>
    </row>
    <row r="8" s="11" customFormat="true" ht="19.5" hidden="false" customHeight="true" outlineLevel="0" collapsed="false">
      <c r="A8" s="9"/>
      <c r="B8" s="9"/>
      <c r="C8" s="9"/>
      <c r="D8" s="9"/>
      <c r="E8" s="9"/>
      <c r="F8" s="9"/>
      <c r="G8" s="10"/>
    </row>
    <row r="9" customFormat="false" ht="12.75" hidden="false" customHeight="false" outlineLevel="0" collapsed="false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3"/>
    </row>
    <row r="10" customFormat="false" ht="26.85" hidden="false" customHeight="false" outlineLevel="0" collapsed="false">
      <c r="A10" s="14" t="s">
        <v>10</v>
      </c>
      <c r="B10" s="15" t="s">
        <v>16</v>
      </c>
      <c r="C10" s="16" t="s">
        <v>17</v>
      </c>
      <c r="D10" s="17" t="n">
        <f aca="false">D11+D12+D14+D15+D13</f>
        <v>4493416.05</v>
      </c>
      <c r="E10" s="17" t="n">
        <f aca="false">E11+E12+E14+E15+E13</f>
        <v>4134394.12</v>
      </c>
      <c r="F10" s="17" t="n">
        <f aca="false">ROUND(E10/D10*100,2)</f>
        <v>95.26</v>
      </c>
    </row>
    <row r="11" customFormat="false" ht="52.2" hidden="false" customHeight="false" outlineLevel="0" collapsed="false">
      <c r="A11" s="14" t="s">
        <v>11</v>
      </c>
      <c r="B11" s="15" t="s">
        <v>18</v>
      </c>
      <c r="C11" s="16" t="s">
        <v>19</v>
      </c>
      <c r="D11" s="17" t="n">
        <v>684012</v>
      </c>
      <c r="E11" s="17" t="n">
        <v>683963.03</v>
      </c>
      <c r="F11" s="17" t="n">
        <f aca="false">ROUND(E11/D11*100,2)</f>
        <v>111.21</v>
      </c>
    </row>
    <row r="12" customFormat="false" ht="77.6" hidden="false" customHeight="false" outlineLevel="0" collapsed="false">
      <c r="A12" s="14" t="s">
        <v>12</v>
      </c>
      <c r="B12" s="15" t="s">
        <v>20</v>
      </c>
      <c r="C12" s="16" t="s">
        <v>21</v>
      </c>
      <c r="D12" s="17" t="n">
        <v>3413700.05</v>
      </c>
      <c r="E12" s="17" t="n">
        <v>3159727.09</v>
      </c>
      <c r="F12" s="17" t="n">
        <f aca="false">ROUND(E12/D12*100,2)</f>
        <v>99.25</v>
      </c>
    </row>
    <row r="13" customFormat="false" ht="15" hidden="false" customHeight="false" outlineLevel="0" collapsed="false">
      <c r="A13" s="14"/>
      <c r="B13" s="15" t="s">
        <v>22</v>
      </c>
      <c r="C13" s="16" t="s">
        <v>23</v>
      </c>
      <c r="D13" s="17" t="n">
        <v>250000</v>
      </c>
      <c r="E13" s="17" t="n">
        <v>250000</v>
      </c>
      <c r="F13" s="17" t="n">
        <f aca="false">ROUND(E13/D13*100,2)</f>
        <v>0</v>
      </c>
    </row>
    <row r="14" customFormat="false" ht="15" hidden="false" customHeight="false" outlineLevel="0" collapsed="false">
      <c r="A14" s="14" t="s">
        <v>13</v>
      </c>
      <c r="B14" s="15" t="s">
        <v>24</v>
      </c>
      <c r="C14" s="16" t="s">
        <v>25</v>
      </c>
      <c r="D14" s="17" t="n">
        <v>100000</v>
      </c>
      <c r="E14" s="17" t="n">
        <v>0</v>
      </c>
      <c r="F14" s="17" t="n">
        <f aca="false">ROUND(E14/D14*100,2)</f>
        <v>110</v>
      </c>
    </row>
    <row r="15" customFormat="false" ht="15" hidden="false" customHeight="false" outlineLevel="0" collapsed="false">
      <c r="A15" s="14" t="s">
        <v>14</v>
      </c>
      <c r="B15" s="15" t="s">
        <v>26</v>
      </c>
      <c r="C15" s="16" t="s">
        <v>27</v>
      </c>
      <c r="D15" s="17" t="n">
        <v>45704</v>
      </c>
      <c r="E15" s="17" t="n">
        <v>40704</v>
      </c>
      <c r="F15" s="17" t="n">
        <f aca="false">ROUND(E15/D15*100,2)</f>
        <v>47.95</v>
      </c>
    </row>
    <row r="16" customFormat="false" ht="15" hidden="false" customHeight="false" outlineLevel="0" collapsed="false">
      <c r="A16" s="14" t="s">
        <v>15</v>
      </c>
      <c r="B16" s="15" t="s">
        <v>28</v>
      </c>
      <c r="C16" s="16" t="s">
        <v>29</v>
      </c>
      <c r="D16" s="17" t="n">
        <f aca="false">D17</f>
        <v>386688</v>
      </c>
      <c r="E16" s="17" t="n">
        <f aca="false">E17</f>
        <v>386688</v>
      </c>
      <c r="F16" s="17" t="n">
        <f aca="false">ROUND(E16/D16*100,2)</f>
        <v>94.46</v>
      </c>
    </row>
    <row r="17" customFormat="false" ht="26.85" hidden="false" customHeight="false" outlineLevel="0" collapsed="false">
      <c r="A17" s="14" t="s">
        <v>30</v>
      </c>
      <c r="B17" s="15" t="s">
        <v>31</v>
      </c>
      <c r="C17" s="16" t="s">
        <v>32</v>
      </c>
      <c r="D17" s="17" t="n">
        <v>386688</v>
      </c>
      <c r="E17" s="17" t="n">
        <v>386688</v>
      </c>
      <c r="F17" s="17" t="n">
        <f aca="false">ROUND(E17/D17*100,2)</f>
        <v>94.46</v>
      </c>
    </row>
    <row r="18" customFormat="false" ht="39.55" hidden="false" customHeight="false" outlineLevel="0" collapsed="false">
      <c r="A18" s="14" t="s">
        <v>33</v>
      </c>
      <c r="B18" s="15" t="s">
        <v>34</v>
      </c>
      <c r="C18" s="16" t="s">
        <v>35</v>
      </c>
      <c r="D18" s="17" t="n">
        <f aca="false">D19+D21+D20</f>
        <v>391857</v>
      </c>
      <c r="E18" s="17" t="n">
        <f aca="false">E19+E21+E20</f>
        <v>369558</v>
      </c>
      <c r="F18" s="17" t="n">
        <f aca="false">ROUND(E18/D18*100,2)</f>
        <v>124.61</v>
      </c>
    </row>
    <row r="19" customFormat="false" ht="52.2" hidden="false" customHeight="false" outlineLevel="0" collapsed="false">
      <c r="A19" s="14" t="s">
        <v>36</v>
      </c>
      <c r="B19" s="15" t="s">
        <v>37</v>
      </c>
      <c r="C19" s="16" t="s">
        <v>38</v>
      </c>
      <c r="D19" s="17" t="n">
        <v>182000</v>
      </c>
      <c r="E19" s="17" t="n">
        <v>166701</v>
      </c>
      <c r="F19" s="17" t="n">
        <f aca="false">ROUND(E19/D19*100,2)</f>
        <v>108.4</v>
      </c>
    </row>
    <row r="20" customFormat="false" ht="15" hidden="false" customHeight="false" outlineLevel="0" collapsed="false">
      <c r="A20" s="14" t="s">
        <v>39</v>
      </c>
      <c r="B20" s="15" t="s">
        <v>40</v>
      </c>
      <c r="C20" s="16" t="s">
        <v>41</v>
      </c>
      <c r="D20" s="17" t="n">
        <v>202857</v>
      </c>
      <c r="E20" s="17" t="n">
        <v>202857</v>
      </c>
      <c r="F20" s="17" t="n">
        <f aca="false">ROUND(E20/D20*100,2)</f>
        <v>140</v>
      </c>
    </row>
    <row r="21" customFormat="false" ht="39.55" hidden="false" customHeight="false" outlineLevel="0" collapsed="false">
      <c r="A21" s="14" t="s">
        <v>42</v>
      </c>
      <c r="B21" s="15" t="s">
        <v>43</v>
      </c>
      <c r="C21" s="16" t="s">
        <v>44</v>
      </c>
      <c r="D21" s="17" t="n">
        <v>7000</v>
      </c>
      <c r="E21" s="17" t="n">
        <v>0</v>
      </c>
      <c r="F21" s="17" t="n">
        <f aca="false">ROUND(E21/D21*100,2)</f>
        <v>100</v>
      </c>
    </row>
    <row r="22" customFormat="false" ht="15" hidden="false" customHeight="false" outlineLevel="0" collapsed="false">
      <c r="A22" s="14" t="s">
        <v>45</v>
      </c>
      <c r="B22" s="15" t="s">
        <v>46</v>
      </c>
      <c r="C22" s="16" t="s">
        <v>47</v>
      </c>
      <c r="D22" s="17" t="n">
        <f aca="false">D24+D25+D23</f>
        <v>2759294</v>
      </c>
      <c r="E22" s="17" t="n">
        <f aca="false">E24+E25</f>
        <v>2691645.67</v>
      </c>
      <c r="F22" s="17" t="n">
        <f aca="false">ROUND(E22/D22*100,2)</f>
        <v>83.45</v>
      </c>
    </row>
    <row r="23" customFormat="false" ht="15" hidden="true" customHeight="false" outlineLevel="0" collapsed="false">
      <c r="A23" s="14" t="s">
        <v>48</v>
      </c>
      <c r="B23" s="15" t="s">
        <v>49</v>
      </c>
      <c r="C23" s="16" t="s">
        <v>50</v>
      </c>
      <c r="D23" s="17"/>
      <c r="E23" s="17" t="n">
        <v>0</v>
      </c>
      <c r="F23" s="17" t="n">
        <v>0</v>
      </c>
    </row>
    <row r="24" customFormat="false" ht="15" hidden="false" customHeight="false" outlineLevel="0" collapsed="false">
      <c r="A24" s="14" t="s">
        <v>48</v>
      </c>
      <c r="B24" s="15" t="s">
        <v>51</v>
      </c>
      <c r="C24" s="16" t="s">
        <v>52</v>
      </c>
      <c r="D24" s="17" t="n">
        <v>2725294</v>
      </c>
      <c r="E24" s="17" t="n">
        <v>2657645.67</v>
      </c>
      <c r="F24" s="17" t="n">
        <f aca="false">ROUND(E24/D24*100,2)</f>
        <v>84.49</v>
      </c>
    </row>
    <row r="25" customFormat="false" ht="26.85" hidden="false" customHeight="false" outlineLevel="0" collapsed="false">
      <c r="A25" s="14" t="s">
        <v>53</v>
      </c>
      <c r="B25" s="15" t="s">
        <v>54</v>
      </c>
      <c r="C25" s="16" t="s">
        <v>55</v>
      </c>
      <c r="D25" s="17" t="n">
        <v>34000</v>
      </c>
      <c r="E25" s="17" t="n">
        <v>34000</v>
      </c>
      <c r="F25" s="17" t="n">
        <f aca="false">ROUND(E25/D25*100,2)</f>
        <v>0</v>
      </c>
    </row>
    <row r="26" customFormat="false" ht="26.85" hidden="false" customHeight="false" outlineLevel="0" collapsed="false">
      <c r="A26" s="14" t="s">
        <v>56</v>
      </c>
      <c r="B26" s="15" t="s">
        <v>57</v>
      </c>
      <c r="C26" s="16" t="s">
        <v>58</v>
      </c>
      <c r="D26" s="17" t="n">
        <f aca="false">D27+D28+D29</f>
        <v>12519806.72</v>
      </c>
      <c r="E26" s="17" t="n">
        <f aca="false">E27+E28+E29</f>
        <v>11937651.84</v>
      </c>
      <c r="F26" s="17" t="n">
        <f aca="false">ROUND(E26/D26*100,2)</f>
        <v>68.48</v>
      </c>
    </row>
    <row r="27" customFormat="false" ht="15" hidden="false" customHeight="false" outlineLevel="0" collapsed="false">
      <c r="A27" s="14" t="s">
        <v>59</v>
      </c>
      <c r="B27" s="15" t="s">
        <v>60</v>
      </c>
      <c r="C27" s="16" t="s">
        <v>61</v>
      </c>
      <c r="D27" s="17" t="n">
        <v>20000</v>
      </c>
      <c r="E27" s="17" t="n">
        <v>17414.76</v>
      </c>
      <c r="F27" s="17" t="n">
        <f aca="false">ROUND(E27/D27*100,2)</f>
        <v>100</v>
      </c>
    </row>
    <row r="28" customFormat="false" ht="15" hidden="false" customHeight="false" outlineLevel="0" collapsed="false">
      <c r="A28" s="14" t="s">
        <v>62</v>
      </c>
      <c r="B28" s="15" t="s">
        <v>63</v>
      </c>
      <c r="C28" s="16" t="s">
        <v>64</v>
      </c>
      <c r="D28" s="17" t="n">
        <v>2500</v>
      </c>
      <c r="E28" s="17" t="n">
        <v>0</v>
      </c>
      <c r="F28" s="17" t="n">
        <f aca="false">ROUND(E28/D28*100,2)</f>
        <v>100</v>
      </c>
    </row>
    <row r="29" customFormat="false" ht="15" hidden="false" customHeight="false" outlineLevel="0" collapsed="false">
      <c r="A29" s="14" t="s">
        <v>65</v>
      </c>
      <c r="B29" s="15" t="s">
        <v>66</v>
      </c>
      <c r="C29" s="16" t="s">
        <v>67</v>
      </c>
      <c r="D29" s="17" t="n">
        <v>12497306.72</v>
      </c>
      <c r="E29" s="17" t="n">
        <v>11920237.08</v>
      </c>
      <c r="F29" s="17" t="n">
        <f aca="false">ROUND(E29/D29*100,2)</f>
        <v>68.43</v>
      </c>
    </row>
    <row r="30" customFormat="false" ht="15" hidden="false" customHeight="false" outlineLevel="0" collapsed="false">
      <c r="A30" s="14" t="s">
        <v>68</v>
      </c>
      <c r="B30" s="15" t="s">
        <v>69</v>
      </c>
      <c r="C30" s="16" t="s">
        <v>70</v>
      </c>
      <c r="D30" s="17" t="n">
        <f aca="false">D31</f>
        <v>52080</v>
      </c>
      <c r="E30" s="17" t="n">
        <f aca="false">E31</f>
        <v>50626.37</v>
      </c>
      <c r="F30" s="17" t="n">
        <f aca="false">ROUND(E30/D30*100,2)</f>
        <v>96.01</v>
      </c>
    </row>
    <row r="31" customFormat="false" ht="15" hidden="false" customHeight="false" outlineLevel="0" collapsed="false">
      <c r="A31" s="14" t="s">
        <v>71</v>
      </c>
      <c r="B31" s="15" t="s">
        <v>72</v>
      </c>
      <c r="C31" s="16" t="s">
        <v>73</v>
      </c>
      <c r="D31" s="17" t="n">
        <v>52080</v>
      </c>
      <c r="E31" s="17" t="n">
        <v>50626.37</v>
      </c>
      <c r="F31" s="17" t="n">
        <f aca="false">ROUND(E31/D31*100,2)</f>
        <v>96.01</v>
      </c>
    </row>
    <row r="32" customFormat="false" ht="15" hidden="false" customHeight="false" outlineLevel="0" collapsed="false">
      <c r="A32" s="14" t="s">
        <v>74</v>
      </c>
      <c r="B32" s="15" t="s">
        <v>75</v>
      </c>
      <c r="C32" s="16" t="s">
        <v>76</v>
      </c>
      <c r="D32" s="17" t="n">
        <f aca="false">D33</f>
        <v>340000</v>
      </c>
      <c r="E32" s="17" t="n">
        <f aca="false">E33</f>
        <v>287236</v>
      </c>
      <c r="F32" s="17" t="n">
        <f aca="false">ROUND(E32/D32*100,2)</f>
        <v>67.66</v>
      </c>
    </row>
    <row r="33" customFormat="false" ht="15" hidden="false" customHeight="false" outlineLevel="0" collapsed="false">
      <c r="A33" s="14" t="s">
        <v>77</v>
      </c>
      <c r="B33" s="15" t="s">
        <v>78</v>
      </c>
      <c r="C33" s="16" t="s">
        <v>79</v>
      </c>
      <c r="D33" s="17" t="n">
        <v>340000</v>
      </c>
      <c r="E33" s="17" t="n">
        <v>287236</v>
      </c>
      <c r="F33" s="17" t="n">
        <f aca="false">ROUND(E33/D33*100,2)</f>
        <v>67.66</v>
      </c>
    </row>
    <row r="34" customFormat="false" ht="15" hidden="false" customHeight="false" outlineLevel="0" collapsed="false">
      <c r="A34" s="14" t="s">
        <v>80</v>
      </c>
      <c r="B34" s="15" t="s">
        <v>81</v>
      </c>
      <c r="C34" s="16" t="s">
        <v>82</v>
      </c>
      <c r="D34" s="17" t="n">
        <f aca="false">D35</f>
        <v>10800</v>
      </c>
      <c r="E34" s="17" t="n">
        <f aca="false">E35</f>
        <v>10800</v>
      </c>
      <c r="F34" s="17" t="n">
        <f aca="false">ROUND(E34/D34*100,2)</f>
        <v>185.19</v>
      </c>
    </row>
    <row r="35" customFormat="false" ht="15" hidden="false" customHeight="false" outlineLevel="0" collapsed="false">
      <c r="A35" s="14" t="s">
        <v>83</v>
      </c>
      <c r="B35" s="15" t="s">
        <v>84</v>
      </c>
      <c r="C35" s="16" t="s">
        <v>85</v>
      </c>
      <c r="D35" s="17" t="n">
        <v>10800</v>
      </c>
      <c r="E35" s="17" t="n">
        <v>10800</v>
      </c>
      <c r="F35" s="17" t="n">
        <f aca="false">ROUND(E35/D35*100,2)</f>
        <v>185.19</v>
      </c>
    </row>
    <row r="36" customFormat="false" ht="15" hidden="true" customHeight="false" outlineLevel="0" collapsed="false">
      <c r="A36" s="14" t="s">
        <v>86</v>
      </c>
      <c r="B36" s="15" t="s">
        <v>87</v>
      </c>
      <c r="C36" s="16" t="s">
        <v>88</v>
      </c>
      <c r="D36" s="17" t="n">
        <f aca="false">D37</f>
        <v>0</v>
      </c>
      <c r="E36" s="17" t="n">
        <f aca="false">E37</f>
        <v>0</v>
      </c>
      <c r="F36" s="17" t="n">
        <f aca="false">F37</f>
        <v>0</v>
      </c>
    </row>
    <row r="37" customFormat="false" ht="15" hidden="true" customHeight="false" outlineLevel="0" collapsed="false">
      <c r="A37" s="14" t="s">
        <v>89</v>
      </c>
      <c r="B37" s="15" t="s">
        <v>90</v>
      </c>
      <c r="C37" s="16" t="s">
        <v>91</v>
      </c>
      <c r="D37" s="17"/>
      <c r="E37" s="17"/>
      <c r="F37" s="17"/>
    </row>
    <row r="38" customFormat="false" ht="52.2" hidden="false" customHeight="false" outlineLevel="0" collapsed="false">
      <c r="A38" s="14" t="s">
        <v>86</v>
      </c>
      <c r="B38" s="15" t="s">
        <v>92</v>
      </c>
      <c r="C38" s="16" t="s">
        <v>93</v>
      </c>
      <c r="D38" s="17" t="n">
        <f aca="false">D39</f>
        <v>796362</v>
      </c>
      <c r="E38" s="17" t="n">
        <f aca="false">E39</f>
        <v>796362</v>
      </c>
      <c r="F38" s="17" t="n">
        <f aca="false">ROUND(E38/D38*100,2)</f>
        <v>100</v>
      </c>
    </row>
    <row r="39" customFormat="false" ht="26.85" hidden="false" customHeight="false" outlineLevel="0" collapsed="false">
      <c r="A39" s="14" t="s">
        <v>89</v>
      </c>
      <c r="B39" s="15" t="s">
        <v>94</v>
      </c>
      <c r="C39" s="16" t="s">
        <v>95</v>
      </c>
      <c r="D39" s="17" t="n">
        <v>796362</v>
      </c>
      <c r="E39" s="17" t="n">
        <v>796362</v>
      </c>
      <c r="F39" s="17" t="n">
        <f aca="false">ROUND(E39/D39*100,2)</f>
        <v>100</v>
      </c>
    </row>
    <row r="40" customFormat="false" ht="15" hidden="false" customHeight="false" outlineLevel="0" collapsed="false">
      <c r="A40" s="14"/>
      <c r="B40" s="15"/>
      <c r="C40" s="16"/>
      <c r="D40" s="17"/>
      <c r="E40" s="17"/>
      <c r="F40" s="17"/>
    </row>
    <row r="41" s="21" customFormat="true" ht="21" hidden="false" customHeight="true" outlineLevel="0" collapsed="false">
      <c r="A41" s="14" t="s">
        <v>96</v>
      </c>
      <c r="B41" s="18" t="s">
        <v>97</v>
      </c>
      <c r="C41" s="19"/>
      <c r="D41" s="20" t="n">
        <f aca="false">D10+D16+D18+D22+D26+D30+D32+D36+D38+D40+D34</f>
        <v>21750303.77</v>
      </c>
      <c r="E41" s="20" t="n">
        <f aca="false">E10+E16+E18+E22+E26+E30+E32+E36+E38+E40+E34</f>
        <v>20664962</v>
      </c>
      <c r="F41" s="17" t="n">
        <f aca="false">ROUND(E41/D41*100,2)</f>
        <v>95.01</v>
      </c>
    </row>
    <row r="43" customFormat="false" ht="12.75" hidden="false" customHeight="true" outlineLevel="0" collapsed="false">
      <c r="D43" s="22"/>
    </row>
    <row r="44" customFormat="false" ht="12.75" hidden="false" customHeight="false" outlineLevel="0" collapsed="false">
      <c r="D44" s="22"/>
    </row>
  </sheetData>
  <mergeCells count="12">
    <mergeCell ref="B1:F1"/>
    <mergeCell ref="B2:F2"/>
    <mergeCell ref="B3:F3"/>
    <mergeCell ref="A4:F4"/>
    <mergeCell ref="A5:F5"/>
    <mergeCell ref="A6:B6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2018-12-17T08:12:07Z</dcterms:created>
  <dc:creator>40fozna</dc:creator>
  <dc:description>POI HSSF rep:2.46.0.82</dc:description>
  <dc:language>ru-RU</dc:language>
  <cp:lastModifiedBy/>
  <cp:lastPrinted>2020-12-31T02:18:39Z</cp:lastPrinted>
  <dcterms:modified xsi:type="dcterms:W3CDTF">2021-02-26T10:27:04Z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